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270" yWindow="-180" windowWidth="14430" windowHeight="11760" tabRatio="535" firstSheet="1" activeTab="1"/>
  </bookViews>
  <sheets>
    <sheet name="Summary_R1" sheetId="40" r:id="rId1"/>
    <sheet name="Concretor_R2 -ok (2)" sheetId="43" r:id="rId2"/>
  </sheets>
  <externalReferences>
    <externalReference r:id="rId3"/>
  </externalReferences>
  <definedNames>
    <definedName name="_con30">[1]rate!$H$55</definedName>
    <definedName name="_con30125">[1]rate!$H$61</definedName>
    <definedName name="_con30150">[1]rate!$H$63</definedName>
    <definedName name="_con30175">[1]rate!$H$64</definedName>
    <definedName name="_con30200">[1]rate!$H$65</definedName>
  </definedNames>
  <calcPr calcId="145621"/>
</workbook>
</file>

<file path=xl/calcChain.xml><?xml version="1.0" encoding="utf-8"?>
<calcChain xmlns="http://schemas.openxmlformats.org/spreadsheetml/2006/main">
  <c r="E279" i="43" l="1"/>
  <c r="E255" i="43"/>
  <c r="E251" i="43"/>
  <c r="E250" i="43"/>
  <c r="E249" i="43"/>
  <c r="I24" i="40" l="1"/>
  <c r="E11" i="40"/>
  <c r="A11" i="40"/>
  <c r="I9" i="40"/>
  <c r="I8" i="40"/>
  <c r="I7" i="40"/>
  <c r="H6" i="40"/>
  <c r="G11" i="40" s="1"/>
  <c r="I23" i="40" s="1"/>
  <c r="F6" i="40"/>
  <c r="I6" i="40" s="1"/>
  <c r="I11" i="40" s="1"/>
  <c r="E6" i="40"/>
  <c r="D6" i="40"/>
  <c r="D11" i="40" s="1"/>
  <c r="G12" i="40" l="1"/>
  <c r="G13" i="40" s="1"/>
  <c r="E12" i="40"/>
  <c r="E13" i="40" s="1"/>
  <c r="F11" i="40"/>
  <c r="I12" i="40" s="1"/>
  <c r="F12" i="40" l="1"/>
  <c r="F13" i="40" s="1"/>
</calcChain>
</file>

<file path=xl/sharedStrings.xml><?xml version="1.0" encoding="utf-8"?>
<sst xmlns="http://schemas.openxmlformats.org/spreadsheetml/2006/main" count="526" uniqueCount="173">
  <si>
    <t>Item</t>
  </si>
  <si>
    <t>Rate</t>
  </si>
  <si>
    <t>CONCRETING WORKS</t>
  </si>
  <si>
    <t>WORK BELOW LOWEST FLOOR FINISH</t>
  </si>
  <si>
    <t>M3</t>
  </si>
  <si>
    <t>M2</t>
  </si>
  <si>
    <t xml:space="preserve">PODIUM </t>
  </si>
  <si>
    <t xml:space="preserve"> 150mm x 150mm Piles</t>
  </si>
  <si>
    <t>200mm x 200mm Piles</t>
  </si>
  <si>
    <t>300mm x 300mm Piles</t>
  </si>
  <si>
    <t>450mm x 450mm Piles</t>
  </si>
  <si>
    <t xml:space="preserve">CUTTING PILE HAED ( Provisional ) </t>
  </si>
  <si>
    <t>No</t>
  </si>
  <si>
    <t>50mm thick</t>
  </si>
  <si>
    <t>Concrete Grade C30</t>
  </si>
  <si>
    <t>Pilecap.</t>
  </si>
  <si>
    <t>Column stumps. (Provisional)</t>
  </si>
  <si>
    <t>Tie beams.</t>
  </si>
  <si>
    <t>Concrete Grade C40</t>
  </si>
  <si>
    <t>Concrete Grade C35A</t>
  </si>
  <si>
    <t>250mm thick RC Tank Slab</t>
  </si>
  <si>
    <t>Ground beams.</t>
  </si>
  <si>
    <t xml:space="preserve">200mm Thick ground slabs.                      </t>
  </si>
  <si>
    <t>175mm Ditto.</t>
  </si>
  <si>
    <t>150mm Ditto.</t>
  </si>
  <si>
    <t>Frame And Upper Floors</t>
  </si>
  <si>
    <t>Concrete Grade C35</t>
  </si>
  <si>
    <t>Floor beam.</t>
  </si>
  <si>
    <t>Floor beam. (Level 5 hardscape)</t>
  </si>
  <si>
    <t>Elevated ramp beam.</t>
  </si>
  <si>
    <t>RC seats. (Level 5 hardscape) (Provisional)</t>
  </si>
  <si>
    <t>200mm Thick rc low walls. (Level 5 hardscape) (Provisional)</t>
  </si>
  <si>
    <t>175mm Ditto. (Provisional)</t>
  </si>
  <si>
    <t>150mm Ditto. (Provisional)</t>
  </si>
  <si>
    <t>150mm Thick rc ramp low walls.</t>
  </si>
  <si>
    <t>150mm Thick slabs.</t>
  </si>
  <si>
    <t>125mm Ditto.</t>
  </si>
  <si>
    <t xml:space="preserve">Slab </t>
  </si>
  <si>
    <t>225mm Thick floor slab. (Level 5 hardscape)</t>
  </si>
  <si>
    <t>200mm Ditto.</t>
  </si>
  <si>
    <t>200mm Thick elevated ramp slab.</t>
  </si>
  <si>
    <t>175mm Thick rc garden pool deck slab. (Provisional)</t>
  </si>
  <si>
    <t>230mm Thick rainwater harvesting tank slab.</t>
  </si>
  <si>
    <t>250mm Thick rc tank walls.</t>
  </si>
  <si>
    <t>200mm Thick rainwater harvesting tank walls.</t>
  </si>
  <si>
    <t>175mm Thick rc garden pool deck wall. (Provisional)</t>
  </si>
  <si>
    <t>150mm Thick platform wall. (Provisional)</t>
  </si>
  <si>
    <t>125mm Thick platform slab. (Provisional)</t>
  </si>
  <si>
    <t>Column</t>
  </si>
  <si>
    <t>Concrete Grade C35 A</t>
  </si>
  <si>
    <t>Floor Beam</t>
  </si>
  <si>
    <t>Columns.</t>
  </si>
  <si>
    <t>Corbels.</t>
  </si>
  <si>
    <t>Floor beams.</t>
  </si>
  <si>
    <t>150mm Thick rc low walls.</t>
  </si>
  <si>
    <t>200mm Thick slabs.</t>
  </si>
  <si>
    <t>Roof Structure</t>
  </si>
  <si>
    <t>Roof beams.</t>
  </si>
  <si>
    <t>175mm Thick roof slabs.</t>
  </si>
  <si>
    <t xml:space="preserve">Roof Slab </t>
  </si>
  <si>
    <t>Staircase Structure</t>
  </si>
  <si>
    <t xml:space="preserve">Step </t>
  </si>
  <si>
    <t>Staircases.</t>
  </si>
  <si>
    <t>Landing beams.</t>
  </si>
  <si>
    <t>225mm Thick landing slabs.</t>
  </si>
  <si>
    <t xml:space="preserve">Laying Proofex Geomembrane single layer - Under side of slab </t>
  </si>
  <si>
    <t>Roof Beam</t>
  </si>
  <si>
    <t>200mm Thick trench slabs</t>
  </si>
  <si>
    <t>Concrete Grade C50</t>
  </si>
  <si>
    <t>Concrete Grade C50 A</t>
  </si>
  <si>
    <t xml:space="preserve"> Lift foundation.</t>
  </si>
  <si>
    <t xml:space="preserve">200mm Thick lift pit wall.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</si>
  <si>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RC wall stumps. (Provisional)</t>
  </si>
  <si>
    <t>250mm Thick rc wall stumps. (Provisional)</t>
  </si>
  <si>
    <t>225mm Thick rc wail stumps. (Provisional)</t>
  </si>
  <si>
    <t>225mm Thick ground slabs.</t>
  </si>
  <si>
    <t>125mm Ditto,</t>
  </si>
  <si>
    <t>110mm Ditto.</t>
  </si>
  <si>
    <t>Extra over for forming ramp at lift entrance.</t>
  </si>
  <si>
    <t>200mm Thick slab. (To received squatting pan)</t>
  </si>
  <si>
    <t>300mm Thick ramp.</t>
  </si>
  <si>
    <t>115mm Thick. (To slab)</t>
  </si>
  <si>
    <t>Transfer  beam.</t>
  </si>
  <si>
    <t>Columns,</t>
  </si>
  <si>
    <t>Transfer beams.</t>
  </si>
  <si>
    <t>250mm Thick rc walls.</t>
  </si>
  <si>
    <t>200mm Thick ditto.</t>
  </si>
  <si>
    <t>185mm Thick ditto.</t>
  </si>
  <si>
    <t>175mm Thick ditto.</t>
  </si>
  <si>
    <t>165mm Thick ditto.</t>
  </si>
  <si>
    <t>150mm Thick ditto.</t>
  </si>
  <si>
    <t>200mm Thick lift walls.</t>
  </si>
  <si>
    <t>225mm Thick slabs.</t>
  </si>
  <si>
    <t>200mmDitto.</t>
  </si>
  <si>
    <t>65mm Thick 10kg/m3 steel fibre reinforced concrete to WC detail.</t>
  </si>
  <si>
    <t>185mm Thick rc walls.</t>
  </si>
  <si>
    <t>150mm Thick ditto,</t>
  </si>
  <si>
    <t xml:space="preserve">225mm Thick slabs.                             </t>
  </si>
  <si>
    <t>150mm Thick rc low walls. (Level 34 hardscape) (Provisional)</t>
  </si>
  <si>
    <t xml:space="preserve"> 125mm Ditto. (Provisional)</t>
  </si>
  <si>
    <t>200mm Thick rc low walls.</t>
  </si>
  <si>
    <t xml:space="preserve">125mm Ditto.                                  </t>
  </si>
  <si>
    <t xml:space="preserve"> 175mm Thick floor slab. (Level 34 hardscape)</t>
  </si>
  <si>
    <t>Floor beam. (Level 34 hardscape)</t>
  </si>
  <si>
    <t>RC seats. (Level 34 hardscape)  (Provisional)</t>
  </si>
  <si>
    <t>250mm Thick decorative walls.</t>
  </si>
  <si>
    <t>175mm Thick rc walls.</t>
  </si>
  <si>
    <t>125mm Thick ditto.</t>
  </si>
  <si>
    <t>125mm Thick non-structural rc walls.</t>
  </si>
  <si>
    <t>300mm Thick gravity load station walls.</t>
  </si>
  <si>
    <t xml:space="preserve"> 175mm Ditto.</t>
  </si>
  <si>
    <t xml:space="preserve"> 150mm Ditto.</t>
  </si>
  <si>
    <t xml:space="preserve"> 125mm Ditto.</t>
  </si>
  <si>
    <t xml:space="preserve"> 110mm Ditto.</t>
  </si>
  <si>
    <t>Slab</t>
  </si>
  <si>
    <t>Plinths.</t>
  </si>
  <si>
    <t>Gutters.</t>
  </si>
  <si>
    <t>200mm Thick landing slabs.</t>
  </si>
  <si>
    <t>Column stumps.</t>
  </si>
  <si>
    <t>Thickenings.</t>
  </si>
  <si>
    <t>150mm Thick ground slabs.</t>
  </si>
  <si>
    <t>200mm Thick apron slabs.</t>
  </si>
  <si>
    <t>150mm Thick apron slabs.</t>
  </si>
  <si>
    <t>150mm Thick roof slabs.</t>
  </si>
  <si>
    <t>Ancillart Building  - Refuse Chamber</t>
  </si>
  <si>
    <t>Ancillart Building - Guard House</t>
  </si>
  <si>
    <t>Pilecap,</t>
  </si>
  <si>
    <t>Column stumps,</t>
  </si>
  <si>
    <t>200mm Thick ground slabs.</t>
  </si>
  <si>
    <t>150mm Thick ground slabs,</t>
  </si>
  <si>
    <t>150mm x 100mm High kerb.</t>
  </si>
  <si>
    <t>50mm Thick top up slab.</t>
  </si>
  <si>
    <t xml:space="preserve">Frame </t>
  </si>
  <si>
    <t>unit</t>
  </si>
  <si>
    <t>TOWER</t>
  </si>
  <si>
    <t>Laying polythene sheet</t>
  </si>
  <si>
    <t>150mm x 150mm Piles</t>
  </si>
  <si>
    <t>CUTTING PILE HEAD</t>
  </si>
  <si>
    <t>To Supply Labour and necessary tools and equipments only:</t>
  </si>
  <si>
    <t>day</t>
  </si>
  <si>
    <t>General Worker(skilled)</t>
  </si>
  <si>
    <t>Kongsi Kong</t>
  </si>
  <si>
    <t xml:space="preserve">Laying lean concrete ( Including Compacting) </t>
  </si>
  <si>
    <t>Pile cap , Underground Beam, Ground Slab, under tank slab, under trenches</t>
  </si>
  <si>
    <t>Yakin Bina</t>
  </si>
  <si>
    <t>PROJECT</t>
  </si>
  <si>
    <t>: AR496</t>
  </si>
  <si>
    <t xml:space="preserve">Lok Ah Huat </t>
  </si>
  <si>
    <t>Concrete Grade C15</t>
  </si>
  <si>
    <t>150mm Thick rc coppings</t>
  </si>
  <si>
    <t>150mm Thick rc fins</t>
  </si>
  <si>
    <t>200mm Thick rc coppings</t>
  </si>
  <si>
    <t xml:space="preserve">Concretor </t>
  </si>
  <si>
    <t xml:space="preserve">Barbender </t>
  </si>
  <si>
    <t>Carpenter</t>
  </si>
  <si>
    <t xml:space="preserve">Aluminium Fwk </t>
  </si>
  <si>
    <t xml:space="preserve">Ong Cheng Song </t>
  </si>
  <si>
    <t xml:space="preserve">Ken Lor </t>
  </si>
  <si>
    <t xml:space="preserve">Total ( RM) </t>
  </si>
  <si>
    <t xml:space="preserve">Local Chinese Worker </t>
  </si>
  <si>
    <t xml:space="preserve">Total Saving / Overun ( RM) : </t>
  </si>
  <si>
    <t xml:space="preserve">Alunan Asas Cost </t>
  </si>
  <si>
    <t xml:space="preserve">Ranking : </t>
  </si>
  <si>
    <t xml:space="preserve">RC Crew  - Grand Summary </t>
  </si>
  <si>
    <t>Date: 20/07/2021</t>
  </si>
  <si>
    <t>BuildSpace</t>
  </si>
  <si>
    <t>Desc</t>
  </si>
  <si>
    <t xml:space="preserve">AA's Cost </t>
  </si>
  <si>
    <t xml:space="preserve">Concrete Kerb </t>
  </si>
  <si>
    <t>Roof Slab</t>
  </si>
  <si>
    <t>Lintel beams. (Provisional)</t>
  </si>
  <si>
    <t>Stiffeners. (Provisional)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</si>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</sst>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RM&quot;* #,##0.00_);_(&quot;RM&quot;* \(#,##0.00\);_(&quot;RM&quot;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>
      <alignment vertical="center"/>
    </xf>
    <xf numFmtId="0" fontId="5" fillId="0" borderId="0"/>
    <xf numFmtId="0" fontId="3" fillId="0" borderId="0"/>
    <xf numFmtId="0" fontId="3" fillId="0" borderId="0"/>
    <xf numFmtId="0" fontId="3" fillId="0" borderId="0"/>
    <xf numFmtId="0" fontId="6" fillId="0" borderId="0"/>
    <xf numFmtId="9" fontId="5" fillId="0" borderId="0" applyFont="0" applyFill="0" applyBorder="0" applyAlignment="0" applyProtection="0"/>
    <xf numFmtId="9" fontId="3" fillId="0" borderId="0" applyFill="0" applyBorder="0" applyAlignment="0" applyProtection="0"/>
  </cellStyleXfs>
  <cellXfs count="133">
    <xf numFmtId="0" fontId="0" fillId="0" borderId="0" xfId="0"/>
    <xf numFmtId="0" fontId="8" fillId="0" borderId="0" xfId="0" applyFont="1" applyFill="1"/>
    <xf numFmtId="0" fontId="8" fillId="0" borderId="0" xfId="0" quotePrefix="1" applyFont="1"/>
    <xf numFmtId="43" fontId="9" fillId="0" borderId="0" xfId="1" applyFont="1" applyFill="1" applyAlignment="1">
      <alignment vertical="center"/>
    </xf>
    <xf numFmtId="0" fontId="14" fillId="0" borderId="0" xfId="0" applyFont="1"/>
    <xf numFmtId="0" fontId="10" fillId="4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left" vertical="center"/>
    </xf>
    <xf numFmtId="43" fontId="10" fillId="2" borderId="14" xfId="1" applyFont="1" applyFill="1" applyBorder="1" applyAlignment="1">
      <alignment vertical="center"/>
    </xf>
    <xf numFmtId="9" fontId="11" fillId="0" borderId="14" xfId="22" applyFont="1" applyBorder="1" applyAlignment="1">
      <alignment horizontal="center" vertical="center"/>
    </xf>
    <xf numFmtId="9" fontId="11" fillId="0" borderId="13" xfId="22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3" fontId="9" fillId="0" borderId="0" xfId="1" applyFont="1" applyFill="1" applyBorder="1" applyAlignment="1">
      <alignment horizontal="center" wrapText="1"/>
    </xf>
    <xf numFmtId="43" fontId="9" fillId="0" borderId="0" xfId="1" applyFont="1" applyFill="1" applyBorder="1" applyAlignment="1">
      <alignment horizontal="center"/>
    </xf>
    <xf numFmtId="43" fontId="9" fillId="0" borderId="0" xfId="1" applyFont="1" applyFill="1" applyBorder="1" applyAlignment="1"/>
    <xf numFmtId="43" fontId="9" fillId="0" borderId="0" xfId="1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 wrapText="1"/>
    </xf>
    <xf numFmtId="43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Fill="1"/>
    <xf numFmtId="0" fontId="0" fillId="0" borderId="7" xfId="0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43" fontId="9" fillId="6" borderId="0" xfId="1" applyFont="1" applyFill="1" applyBorder="1" applyAlignment="1">
      <alignment vertical="center"/>
    </xf>
    <xf numFmtId="43" fontId="9" fillId="6" borderId="5" xfId="1" applyFont="1" applyFill="1" applyBorder="1" applyAlignment="1">
      <alignment vertical="center"/>
    </xf>
    <xf numFmtId="43" fontId="9" fillId="6" borderId="1" xfId="1" applyFont="1" applyFill="1" applyBorder="1" applyAlignment="1">
      <alignment vertical="center"/>
    </xf>
    <xf numFmtId="43" fontId="9" fillId="6" borderId="10" xfId="1" applyFont="1" applyFill="1" applyBorder="1" applyAlignment="1">
      <alignment vertical="center"/>
    </xf>
    <xf numFmtId="43" fontId="9" fillId="6" borderId="16" xfId="1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43" fontId="9" fillId="5" borderId="5" xfId="1" applyFont="1" applyFill="1" applyBorder="1" applyAlignment="1">
      <alignment vertical="center"/>
    </xf>
    <xf numFmtId="43" fontId="9" fillId="5" borderId="10" xfId="1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3" fontId="9" fillId="3" borderId="0" xfId="1" applyFont="1" applyFill="1" applyBorder="1" applyAlignment="1">
      <alignment vertical="center"/>
    </xf>
    <xf numFmtId="43" fontId="9" fillId="3" borderId="1" xfId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43" fontId="9" fillId="4" borderId="5" xfId="1" applyFont="1" applyFill="1" applyBorder="1" applyAlignment="1">
      <alignment vertical="center"/>
    </xf>
    <xf numFmtId="43" fontId="9" fillId="4" borderId="10" xfId="1" applyFont="1" applyFill="1" applyBorder="1" applyAlignment="1">
      <alignment vertical="center"/>
    </xf>
    <xf numFmtId="0" fontId="0" fillId="0" borderId="0" xfId="0"/>
    <xf numFmtId="0" fontId="10" fillId="5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9" fontId="12" fillId="0" borderId="14" xfId="22" applyFont="1" applyBorder="1" applyAlignment="1">
      <alignment vertical="center" wrapText="1"/>
    </xf>
    <xf numFmtId="9" fontId="12" fillId="0" borderId="13" xfId="22" applyFont="1" applyBorder="1" applyAlignment="1">
      <alignment vertical="center" wrapText="1"/>
    </xf>
    <xf numFmtId="43" fontId="10" fillId="2" borderId="13" xfId="1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3" fontId="10" fillId="2" borderId="12" xfId="1" applyFont="1" applyFill="1" applyBorder="1" applyAlignment="1">
      <alignment vertical="center"/>
    </xf>
    <xf numFmtId="43" fontId="10" fillId="2" borderId="13" xfId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43" fontId="0" fillId="0" borderId="0" xfId="0" applyNumberFormat="1"/>
    <xf numFmtId="43" fontId="13" fillId="6" borderId="1" xfId="1" applyFont="1" applyFill="1" applyBorder="1" applyAlignment="1">
      <alignment vertical="center"/>
    </xf>
    <xf numFmtId="43" fontId="9" fillId="6" borderId="2" xfId="1" applyFont="1" applyFill="1" applyBorder="1" applyAlignment="1">
      <alignment vertical="center"/>
    </xf>
    <xf numFmtId="43" fontId="13" fillId="3" borderId="1" xfId="1" applyFont="1" applyFill="1" applyBorder="1" applyAlignment="1">
      <alignment vertical="center"/>
    </xf>
    <xf numFmtId="43" fontId="9" fillId="3" borderId="10" xfId="1" applyFon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43" fontId="9" fillId="4" borderId="6" xfId="1" applyFont="1" applyFill="1" applyBorder="1" applyAlignment="1">
      <alignment vertical="center"/>
    </xf>
    <xf numFmtId="43" fontId="13" fillId="5" borderId="10" xfId="1" applyFont="1" applyFill="1" applyBorder="1" applyAlignment="1">
      <alignment vertical="center"/>
    </xf>
    <xf numFmtId="43" fontId="9" fillId="5" borderId="6" xfId="1" applyFont="1" applyFill="1" applyBorder="1" applyAlignment="1">
      <alignment vertical="center"/>
    </xf>
    <xf numFmtId="43" fontId="13" fillId="6" borderId="10" xfId="1" applyFont="1" applyFill="1" applyBorder="1" applyAlignment="1">
      <alignment vertical="center"/>
    </xf>
    <xf numFmtId="43" fontId="9" fillId="6" borderId="11" xfId="1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Fill="1"/>
    <xf numFmtId="43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3" fontId="10" fillId="4" borderId="1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9" fillId="0" borderId="0" xfId="1" applyFont="1" applyFill="1" applyBorder="1"/>
    <xf numFmtId="43" fontId="9" fillId="0" borderId="0" xfId="1" applyFont="1" applyFill="1" applyBorder="1" applyAlignment="1">
      <alignment vertical="center"/>
    </xf>
    <xf numFmtId="43" fontId="9" fillId="0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3" fontId="0" fillId="0" borderId="0" xfId="1" applyFont="1" applyFill="1"/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37" fontId="10" fillId="0" borderId="0" xfId="12" applyNumberFormat="1" applyFont="1" applyFill="1" applyBorder="1" applyAlignment="1" applyProtection="1">
      <alignment horizontal="center" vertical="center"/>
    </xf>
    <xf numFmtId="167" fontId="10" fillId="0" borderId="0" xfId="1" applyNumberFormat="1" applyFont="1" applyFill="1" applyBorder="1" applyAlignment="1" applyProtection="1">
      <alignment horizontal="center" vertical="center" wrapText="1"/>
    </xf>
    <xf numFmtId="43" fontId="10" fillId="0" borderId="0" xfId="1" applyFont="1" applyFill="1" applyBorder="1" applyAlignment="1" applyProtection="1">
      <alignment horizontal="center" vertical="center"/>
    </xf>
    <xf numFmtId="3" fontId="9" fillId="0" borderId="0" xfId="21" applyNumberFormat="1" applyFont="1" applyFill="1" applyBorder="1" applyAlignment="1">
      <alignment horizontal="center" vertical="top" wrapText="1"/>
    </xf>
    <xf numFmtId="0" fontId="9" fillId="0" borderId="0" xfId="21" applyFont="1" applyFill="1" applyBorder="1" applyAlignment="1">
      <alignment horizontal="left" vertical="top" wrapText="1"/>
    </xf>
    <xf numFmtId="0" fontId="9" fillId="0" borderId="0" xfId="21" applyFont="1" applyFill="1" applyBorder="1" applyAlignment="1">
      <alignment horizontal="center" wrapText="1"/>
    </xf>
    <xf numFmtId="0" fontId="18" fillId="0" borderId="0" xfId="21" applyFont="1" applyFill="1" applyBorder="1" applyAlignment="1">
      <alignment horizontal="left" vertical="top" wrapText="1"/>
    </xf>
    <xf numFmtId="0" fontId="18" fillId="0" borderId="0" xfId="21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14" applyNumberFormat="1" applyFont="1" applyFill="1" applyBorder="1" applyAlignment="1">
      <alignment horizontal="left"/>
    </xf>
    <xf numFmtId="0" fontId="9" fillId="0" borderId="0" xfId="14" applyFont="1" applyFill="1" applyBorder="1" applyAlignment="1">
      <alignment horizontal="center"/>
    </xf>
    <xf numFmtId="43" fontId="9" fillId="0" borderId="0" xfId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0" fontId="9" fillId="0" borderId="0" xfId="14" applyNumberFormat="1" applyFont="1" applyFill="1" applyBorder="1" applyAlignment="1">
      <alignment horizontal="left"/>
    </xf>
    <xf numFmtId="0" fontId="17" fillId="0" borderId="0" xfId="14" applyNumberFormat="1" applyFont="1" applyFill="1" applyBorder="1" applyAlignment="1">
      <alignment horizontal="left" wrapText="1"/>
    </xf>
    <xf numFmtId="0" fontId="9" fillId="0" borderId="0" xfId="14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18" fillId="0" borderId="0" xfId="14" applyNumberFormat="1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/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21" applyFont="1" applyFill="1" applyBorder="1" applyAlignment="1">
      <alignment horizontal="center" vertical="center" wrapText="1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</cellXfs>
  <cellStyles count="24">
    <cellStyle name="Comma" xfId="1" builtinId="3"/>
    <cellStyle name="Comma [0] 2" xfId="2"/>
    <cellStyle name="Comma [0] 2 2" xfId="3"/>
    <cellStyle name="Comma [0] 3" xfId="4"/>
    <cellStyle name="Comma 15" xfId="5"/>
    <cellStyle name="Comma 2" xfId="6"/>
    <cellStyle name="Comma 2 2" xfId="7"/>
    <cellStyle name="Comma 2 2 2" xfId="8"/>
    <cellStyle name="Comma 2 4" xfId="9"/>
    <cellStyle name="Comma 3" xfId="10"/>
    <cellStyle name="Comma 3 2" xfId="11"/>
    <cellStyle name="Currency" xfId="12" builtinId="4"/>
    <cellStyle name="Currency 2" xfId="13"/>
    <cellStyle name="Normal" xfId="0" builtinId="0"/>
    <cellStyle name="Normal 2" xfId="14"/>
    <cellStyle name="Normal 2 2" xfId="15"/>
    <cellStyle name="Normal 2 3" xfId="16"/>
    <cellStyle name="Normal 2 3 2" xfId="17"/>
    <cellStyle name="Normal 3" xfId="18"/>
    <cellStyle name="Normal 4" xfId="19"/>
    <cellStyle name="Normal 6" xfId="20"/>
    <cellStyle name="Normal 9" xfId="21"/>
    <cellStyle name="Percent" xfId="22" builtinId="5"/>
    <cellStyle name="Percent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metrio.com.my/Users/bychew/AppData/Local/Microsoft/Windows/INetCache/Content.Outlook/HKXY8TS5/PE%20-%20Budget/PE%20496u%20apartment%20-%20costing%20(addendum%202)%20submis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BUR"/>
      <sheetName val="BRC spec"/>
      <sheetName val="gondola"/>
      <sheetName val="debris chute"/>
      <sheetName val="vertically survey"/>
      <sheetName val="scaffolding"/>
      <sheetName val="crane &amp; hoist"/>
      <sheetName val="Elemental"/>
      <sheetName val="wetworkqty2"/>
      <sheetName val="masonry work qty"/>
      <sheetName val="extra formwork"/>
      <sheetName val="ECA (podium)"/>
      <sheetName val="BUR cost"/>
      <sheetName val="building cost"/>
      <sheetName val="infra cost"/>
      <sheetName val="Saleable area"/>
      <sheetName val="Final"/>
      <sheetName val="GFA"/>
      <sheetName val="Preliminaries"/>
      <sheetName val="B1 prelim"/>
      <sheetName val="B2 PC sum "/>
      <sheetName val="B3-podium"/>
      <sheetName val="B3-podium-budget qty"/>
      <sheetName val="expansionjoint"/>
      <sheetName val="ECA (tower)"/>
      <sheetName val="B4 -tower"/>
      <sheetName val="B4 -tower - Budget Qty"/>
      <sheetName val="B5-anci building"/>
      <sheetName val="B5-anci building- budget qty"/>
      <sheetName val="B6-ext work within boundary"/>
      <sheetName val="B7-ext work out side boundary"/>
      <sheetName val="Summary  - Budget "/>
      <sheetName val="PT SLAB - BQ "/>
      <sheetName val="PT SLAB - PROP"/>
      <sheetName val="PT slab - nehemiah"/>
      <sheetName val="PT slab - SIS"/>
      <sheetName val="PT slab - strongforce"/>
      <sheetName val="tile qty "/>
      <sheetName val="machineries table"/>
      <sheetName val="material rate"/>
      <sheetName val="Sub Con List "/>
      <sheetName val="Summary Budget"/>
    </sheetNames>
    <sheetDataSet>
      <sheetData sheetId="0">
        <row r="55">
          <cell r="H55">
            <v>232.89</v>
          </cell>
        </row>
        <row r="61">
          <cell r="H61">
            <v>29.12</v>
          </cell>
        </row>
        <row r="63">
          <cell r="H63">
            <v>34.94</v>
          </cell>
        </row>
        <row r="64">
          <cell r="H64">
            <v>40.76</v>
          </cell>
        </row>
        <row r="65">
          <cell r="H65">
            <v>46.58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30" sqref="G30"/>
    </sheetView>
  </sheetViews>
  <sheetFormatPr defaultColWidth="8.7109375" defaultRowHeight="15" x14ac:dyDescent="0.25"/>
  <cols>
    <col min="1" max="1" width="14.42578125" style="85" customWidth="1"/>
    <col min="2" max="2" width="10" style="57" customWidth="1"/>
    <col min="3" max="3" width="30" style="57" customWidth="1"/>
    <col min="4" max="4" width="17.28515625" style="57" bestFit="1" customWidth="1"/>
    <col min="5" max="5" width="15.7109375" style="57" bestFit="1" customWidth="1"/>
    <col min="6" max="8" width="14.7109375" style="57" customWidth="1"/>
    <col min="9" max="10" width="13.5703125" style="57" customWidth="1"/>
    <col min="11" max="16384" width="8.7109375" style="57"/>
  </cols>
  <sheetData>
    <row r="1" spans="1:10" ht="18.75" x14ac:dyDescent="0.3">
      <c r="B1" s="1" t="s">
        <v>145</v>
      </c>
      <c r="C1" s="2" t="s">
        <v>146</v>
      </c>
    </row>
    <row r="2" spans="1:10" ht="21" x14ac:dyDescent="0.35">
      <c r="B2" s="4" t="s">
        <v>163</v>
      </c>
      <c r="D2" s="4"/>
      <c r="H2" s="35" t="s">
        <v>164</v>
      </c>
    </row>
    <row r="3" spans="1:10" ht="15.75" thickBot="1" x14ac:dyDescent="0.3"/>
    <row r="4" spans="1:10" ht="27" customHeight="1" thickBot="1" x14ac:dyDescent="0.3">
      <c r="A4" s="91" t="s">
        <v>165</v>
      </c>
      <c r="B4" s="30" t="s">
        <v>0</v>
      </c>
      <c r="C4" s="12" t="s">
        <v>166</v>
      </c>
      <c r="D4" s="5" t="s">
        <v>161</v>
      </c>
      <c r="E4" s="50" t="s">
        <v>156</v>
      </c>
      <c r="F4" s="58" t="s">
        <v>144</v>
      </c>
      <c r="G4" s="59" t="s">
        <v>157</v>
      </c>
      <c r="H4" s="60" t="s">
        <v>147</v>
      </c>
    </row>
    <row r="5" spans="1:10" s="36" customFormat="1" ht="15.75" x14ac:dyDescent="0.25">
      <c r="A5" s="89"/>
      <c r="B5" s="38"/>
      <c r="C5" s="39"/>
      <c r="D5" s="92"/>
      <c r="E5" s="51"/>
      <c r="F5" s="47"/>
      <c r="G5" s="40"/>
      <c r="H5" s="41"/>
    </row>
    <row r="6" spans="1:10" s="6" customFormat="1" ht="15.75" x14ac:dyDescent="0.25">
      <c r="A6" s="88">
        <v>971526.32000000007</v>
      </c>
      <c r="B6" s="37">
        <v>1</v>
      </c>
      <c r="C6" s="28" t="s">
        <v>152</v>
      </c>
      <c r="D6" s="55" t="e">
        <f>#REF!</f>
        <v>#REF!</v>
      </c>
      <c r="E6" s="52" t="e">
        <f>#REF!</f>
        <v>#REF!</v>
      </c>
      <c r="F6" s="48" t="e">
        <f>#REF!</f>
        <v>#REF!</v>
      </c>
      <c r="G6" s="42"/>
      <c r="H6" s="43" t="e">
        <f>#REF!</f>
        <v>#REF!</v>
      </c>
      <c r="I6" s="34" t="e">
        <f>F6-H6</f>
        <v>#REF!</v>
      </c>
    </row>
    <row r="7" spans="1:10" s="6" customFormat="1" ht="15.75" x14ac:dyDescent="0.25">
      <c r="A7" s="88">
        <v>2304489.4300000002</v>
      </c>
      <c r="B7" s="31">
        <v>2</v>
      </c>
      <c r="C7" s="7" t="s">
        <v>154</v>
      </c>
      <c r="D7" s="56">
        <v>1346292.73</v>
      </c>
      <c r="E7" s="53">
        <v>1209107.98</v>
      </c>
      <c r="F7" s="49">
        <v>1256325.6399999999</v>
      </c>
      <c r="G7" s="44"/>
      <c r="H7" s="45">
        <v>1279832.29</v>
      </c>
      <c r="I7" s="34">
        <f t="shared" ref="I7" si="0">F7-H7</f>
        <v>-23506.65000000014</v>
      </c>
    </row>
    <row r="8" spans="1:10" s="6" customFormat="1" ht="15.75" x14ac:dyDescent="0.25">
      <c r="A8" s="88">
        <v>2482272.13</v>
      </c>
      <c r="B8" s="31">
        <v>3</v>
      </c>
      <c r="C8" s="7" t="s">
        <v>155</v>
      </c>
      <c r="D8" s="56">
        <v>3443739.65</v>
      </c>
      <c r="E8" s="53">
        <v>3054271.0999999996</v>
      </c>
      <c r="F8" s="49">
        <v>2745869.05</v>
      </c>
      <c r="G8" s="44">
        <v>2727219.05</v>
      </c>
      <c r="H8" s="45"/>
      <c r="I8" s="34">
        <f>F8-G8</f>
        <v>18650</v>
      </c>
    </row>
    <row r="9" spans="1:10" s="6" customFormat="1" ht="15.75" x14ac:dyDescent="0.25">
      <c r="A9" s="88">
        <v>2061884.28</v>
      </c>
      <c r="B9" s="31">
        <v>4</v>
      </c>
      <c r="C9" s="7" t="s">
        <v>153</v>
      </c>
      <c r="D9" s="56">
        <v>2010601.26</v>
      </c>
      <c r="E9" s="53">
        <v>1669292</v>
      </c>
      <c r="F9" s="49">
        <v>1353898.73</v>
      </c>
      <c r="G9" s="44">
        <v>1535064.16</v>
      </c>
      <c r="H9" s="45"/>
      <c r="I9" s="34">
        <f>F9-G9</f>
        <v>-181165.42999999993</v>
      </c>
    </row>
    <row r="10" spans="1:10" s="6" customFormat="1" ht="16.5" thickBot="1" x14ac:dyDescent="0.3">
      <c r="A10" s="88"/>
      <c r="B10" s="32"/>
      <c r="C10" s="28"/>
      <c r="D10" s="55"/>
      <c r="E10" s="52"/>
      <c r="F10" s="48"/>
      <c r="G10" s="42"/>
      <c r="H10" s="46"/>
    </row>
    <row r="11" spans="1:10" s="6" customFormat="1" ht="16.5" thickBot="1" x14ac:dyDescent="0.3">
      <c r="A11" s="90">
        <f>SUM(A5:A10)</f>
        <v>7820172.1600000001</v>
      </c>
      <c r="B11" s="29"/>
      <c r="C11" s="70" t="s">
        <v>158</v>
      </c>
      <c r="D11" s="71" t="e">
        <f>SUM(D6:D10)</f>
        <v>#REF!</v>
      </c>
      <c r="E11" s="8" t="e">
        <f>SUM(E6:E10)</f>
        <v>#REF!</v>
      </c>
      <c r="F11" s="71" t="e">
        <f>SUM(F6:F10)</f>
        <v>#REF!</v>
      </c>
      <c r="G11" s="8" t="e">
        <f>SUM(G6:H10)</f>
        <v>#REF!</v>
      </c>
      <c r="H11" s="71"/>
      <c r="I11" s="34" t="e">
        <f>SUM(I6:I10)</f>
        <v>#REF!</v>
      </c>
      <c r="J11" s="34"/>
    </row>
    <row r="12" spans="1:10" s="6" customFormat="1" ht="16.5" thickBot="1" x14ac:dyDescent="0.3">
      <c r="A12" s="86"/>
      <c r="B12" s="29"/>
      <c r="C12" s="70" t="s">
        <v>160</v>
      </c>
      <c r="D12" s="71"/>
      <c r="E12" s="8" t="e">
        <f>$D$11-E11</f>
        <v>#REF!</v>
      </c>
      <c r="F12" s="71" t="e">
        <f>$D$11-F11</f>
        <v>#REF!</v>
      </c>
      <c r="G12" s="8" t="e">
        <f>$D$11-G11</f>
        <v>#REF!</v>
      </c>
      <c r="H12" s="71"/>
      <c r="I12" s="34" t="e">
        <f>F11-G11</f>
        <v>#REF!</v>
      </c>
    </row>
    <row r="13" spans="1:10" s="6" customFormat="1" ht="16.5" thickBot="1" x14ac:dyDescent="0.3">
      <c r="A13" s="86"/>
      <c r="B13" s="29"/>
      <c r="C13" s="68"/>
      <c r="D13" s="69"/>
      <c r="E13" s="9" t="e">
        <f>$E$12/$D$11</f>
        <v>#REF!</v>
      </c>
      <c r="F13" s="10" t="e">
        <f>$F$12/$D$11</f>
        <v>#REF!</v>
      </c>
      <c r="G13" s="9" t="e">
        <f>$G$12/$D$11</f>
        <v>#REF!</v>
      </c>
      <c r="H13" s="69"/>
    </row>
    <row r="14" spans="1:10" s="13" customFormat="1" ht="16.5" thickBot="1" x14ac:dyDescent="0.3">
      <c r="A14" s="87"/>
      <c r="B14" s="30"/>
      <c r="C14" s="72" t="s">
        <v>162</v>
      </c>
      <c r="D14" s="73"/>
      <c r="E14" s="11">
        <v>3</v>
      </c>
      <c r="F14" s="12">
        <v>1</v>
      </c>
      <c r="G14" s="11">
        <v>2</v>
      </c>
      <c r="H14" s="73"/>
    </row>
    <row r="15" spans="1:10" x14ac:dyDescent="0.25">
      <c r="B15" s="33"/>
    </row>
    <row r="16" spans="1:10" ht="15.75" thickBot="1" x14ac:dyDescent="0.3"/>
    <row r="17" spans="2:9" ht="16.5" thickBot="1" x14ac:dyDescent="0.3">
      <c r="B17" s="30" t="s">
        <v>0</v>
      </c>
      <c r="C17" s="12" t="s">
        <v>166</v>
      </c>
      <c r="D17" s="5" t="s">
        <v>167</v>
      </c>
      <c r="E17" s="50" t="s">
        <v>156</v>
      </c>
      <c r="F17" s="58" t="s">
        <v>144</v>
      </c>
      <c r="G17" s="59" t="s">
        <v>157</v>
      </c>
      <c r="H17" s="60" t="s">
        <v>147</v>
      </c>
    </row>
    <row r="18" spans="2:9" ht="15.75" x14ac:dyDescent="0.25">
      <c r="B18" s="38"/>
      <c r="C18" s="39"/>
      <c r="D18" s="54"/>
      <c r="E18" s="51"/>
      <c r="F18" s="47"/>
      <c r="G18" s="40"/>
      <c r="H18" s="41"/>
    </row>
    <row r="19" spans="2:9" ht="15.75" x14ac:dyDescent="0.25">
      <c r="B19" s="37">
        <v>1</v>
      </c>
      <c r="C19" s="28" t="s">
        <v>152</v>
      </c>
      <c r="D19" s="55">
        <v>1049522.33</v>
      </c>
      <c r="E19" s="52">
        <v>1012148.56</v>
      </c>
      <c r="F19" s="48">
        <v>791492.01</v>
      </c>
      <c r="G19" s="42"/>
      <c r="H19" s="43">
        <v>961798.04</v>
      </c>
    </row>
    <row r="20" spans="2:9" ht="15.75" x14ac:dyDescent="0.25">
      <c r="B20" s="31">
        <v>2</v>
      </c>
      <c r="C20" s="7" t="s">
        <v>154</v>
      </c>
      <c r="D20" s="56">
        <v>1325146.8</v>
      </c>
      <c r="E20" s="77">
        <v>1209107.9800000002</v>
      </c>
      <c r="F20" s="81">
        <v>1256325.6400000004</v>
      </c>
      <c r="G20" s="75"/>
      <c r="H20" s="83">
        <v>1374004.05</v>
      </c>
    </row>
    <row r="21" spans="2:9" ht="15.75" x14ac:dyDescent="0.25">
      <c r="B21" s="31">
        <v>3</v>
      </c>
      <c r="C21" s="7" t="s">
        <v>155</v>
      </c>
      <c r="D21" s="56">
        <v>3443739.65</v>
      </c>
      <c r="E21" s="53">
        <v>3054271.0999999996</v>
      </c>
      <c r="F21" s="49">
        <v>2745869.0499999993</v>
      </c>
      <c r="G21" s="44">
        <v>2794506.55</v>
      </c>
      <c r="H21" s="45"/>
    </row>
    <row r="22" spans="2:9" ht="15.75" x14ac:dyDescent="0.25">
      <c r="B22" s="31">
        <v>4</v>
      </c>
      <c r="C22" s="7" t="s">
        <v>153</v>
      </c>
      <c r="D22" s="56">
        <v>2027104.2599999998</v>
      </c>
      <c r="E22" s="78">
        <v>1681834.2799999998</v>
      </c>
      <c r="F22" s="49">
        <v>1364790.71</v>
      </c>
      <c r="G22" s="45">
        <v>1634755.94</v>
      </c>
      <c r="H22" s="45"/>
    </row>
    <row r="23" spans="2:9" ht="16.5" thickBot="1" x14ac:dyDescent="0.3">
      <c r="B23" s="32"/>
      <c r="C23" s="67"/>
      <c r="D23" s="80"/>
      <c r="E23" s="79"/>
      <c r="F23" s="82"/>
      <c r="G23" s="76"/>
      <c r="H23" s="84"/>
      <c r="I23" s="74" t="e">
        <f>G11-G24</f>
        <v>#REF!</v>
      </c>
    </row>
    <row r="24" spans="2:9" ht="16.5" thickBot="1" x14ac:dyDescent="0.3">
      <c r="B24" s="29"/>
      <c r="C24" s="70" t="s">
        <v>158</v>
      </c>
      <c r="D24" s="65">
        <v>7845513.0399999991</v>
      </c>
      <c r="E24" s="65">
        <v>6957361.9199999999</v>
      </c>
      <c r="F24" s="65">
        <v>6158477.4100000001</v>
      </c>
      <c r="G24" s="65">
        <v>6765064.5800000001</v>
      </c>
      <c r="H24" s="71"/>
      <c r="I24" s="74">
        <f>F24-G24</f>
        <v>-606587.16999999993</v>
      </c>
    </row>
    <row r="25" spans="2:9" ht="16.5" thickBot="1" x14ac:dyDescent="0.3">
      <c r="B25" s="29"/>
      <c r="C25" s="70" t="s">
        <v>160</v>
      </c>
      <c r="D25" s="65"/>
      <c r="E25" s="65">
        <v>888151.11999999918</v>
      </c>
      <c r="F25" s="65">
        <v>1687035.629999999</v>
      </c>
      <c r="G25" s="65">
        <v>1080448.459999999</v>
      </c>
      <c r="H25" s="71"/>
    </row>
    <row r="26" spans="2:9" ht="16.5" thickBot="1" x14ac:dyDescent="0.3">
      <c r="B26" s="29"/>
      <c r="C26" s="68"/>
      <c r="D26" s="66"/>
      <c r="E26" s="63">
        <v>0.11320497658620925</v>
      </c>
      <c r="F26" s="64">
        <v>0.2150319069509824</v>
      </c>
      <c r="G26" s="63">
        <v>0.18024623791843181</v>
      </c>
      <c r="H26" s="69"/>
    </row>
    <row r="27" spans="2:9" ht="16.5" thickBot="1" x14ac:dyDescent="0.3">
      <c r="B27" s="30"/>
      <c r="C27" s="72" t="s">
        <v>162</v>
      </c>
      <c r="D27" s="61"/>
      <c r="E27" s="62">
        <v>3</v>
      </c>
      <c r="F27" s="61">
        <v>1</v>
      </c>
      <c r="G27" s="62">
        <v>2</v>
      </c>
      <c r="H27" s="73"/>
    </row>
  </sheetData>
  <sheetProtection password="CC17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tabSelected="1" zoomScale="80" zoomScaleNormal="80" workbookViewId="0">
      <selection activeCell="C13" sqref="C13"/>
    </sheetView>
  </sheetViews>
  <sheetFormatPr defaultColWidth="9.28515625" defaultRowHeight="15" x14ac:dyDescent="0.25"/>
  <cols>
    <col min="1" max="1" width="10.85546875" style="131" customWidth="1"/>
    <col min="2" max="2" width="10.28515625" style="132" customWidth="1"/>
    <col min="3" max="3" width="61.7109375" style="131" customWidth="1"/>
    <col min="4" max="4" width="13.42578125" style="94" customWidth="1"/>
    <col min="5" max="5" width="12.5703125" style="94" customWidth="1"/>
    <col min="6" max="7" width="11" style="94" customWidth="1"/>
    <col min="8" max="8" width="16" style="131" customWidth="1"/>
    <col min="9" max="9" width="9.28515625" style="131"/>
    <col min="10" max="10" width="17.28515625" style="99" customWidth="1"/>
    <col min="11" max="11" width="14.5703125" style="14" bestFit="1" customWidth="1"/>
    <col min="12" max="12" width="13.28515625" style="14" bestFit="1" customWidth="1"/>
    <col min="13" max="13" width="14.5703125" style="14" bestFit="1" customWidth="1"/>
    <col min="14" max="16384" width="9.28515625" style="14"/>
  </cols>
  <sheetData>
    <row r="1" spans="1:10" s="16" customFormat="1" ht="11.1" customHeight="1" x14ac:dyDescent="0.25">
      <c r="A1" s="26"/>
      <c r="B1" s="100"/>
      <c r="C1" s="101"/>
      <c r="D1" s="102" t="s">
        <v>133</v>
      </c>
      <c r="E1" s="103" t="s">
        <v>172</v>
      </c>
      <c r="F1" s="104" t="s">
        <v>1</v>
      </c>
      <c r="G1" s="104" t="s">
        <v>172</v>
      </c>
      <c r="H1" s="104" t="s">
        <v>1</v>
      </c>
      <c r="I1" s="26"/>
      <c r="J1" s="97"/>
    </row>
    <row r="2" spans="1:10" s="16" customFormat="1" ht="43.5" customHeight="1" x14ac:dyDescent="0.25">
      <c r="A2" s="26"/>
      <c r="B2" s="100"/>
      <c r="C2" s="101"/>
      <c r="D2" s="102"/>
      <c r="E2" s="103"/>
      <c r="F2" s="104"/>
      <c r="G2" s="104"/>
      <c r="H2" s="104"/>
      <c r="I2" s="26"/>
      <c r="J2" s="97"/>
    </row>
    <row r="3" spans="1:10" s="17" customFormat="1" ht="23.25" customHeight="1" x14ac:dyDescent="0.25">
      <c r="A3" s="25"/>
      <c r="B3" s="105"/>
      <c r="C3" s="108" t="s">
        <v>2</v>
      </c>
      <c r="D3" s="107"/>
      <c r="E3" s="18"/>
      <c r="F3" s="18"/>
      <c r="G3" s="18"/>
      <c r="H3" s="18"/>
      <c r="I3" s="25"/>
      <c r="J3" s="3"/>
    </row>
    <row r="4" spans="1:10" s="17" customFormat="1" ht="18" customHeight="1" x14ac:dyDescent="0.25">
      <c r="A4" s="25"/>
      <c r="B4" s="105"/>
      <c r="C4" s="108" t="s">
        <v>138</v>
      </c>
      <c r="D4" s="107"/>
      <c r="E4" s="18"/>
      <c r="F4" s="18"/>
      <c r="G4" s="18"/>
      <c r="H4" s="18"/>
      <c r="I4" s="25"/>
      <c r="J4" s="3"/>
    </row>
    <row r="5" spans="1:10" s="17" customFormat="1" ht="15.75" x14ac:dyDescent="0.25">
      <c r="A5" s="25"/>
      <c r="B5" s="105"/>
      <c r="C5" s="106" t="s">
        <v>141</v>
      </c>
      <c r="D5" s="107"/>
      <c r="E5" s="18"/>
      <c r="F5" s="18"/>
      <c r="G5" s="18"/>
      <c r="H5" s="18"/>
      <c r="I5" s="25"/>
      <c r="J5" s="3"/>
    </row>
    <row r="6" spans="1:10" s="17" customFormat="1" ht="15.75" x14ac:dyDescent="0.25">
      <c r="A6" s="25"/>
      <c r="B6" s="105"/>
      <c r="C6" s="106" t="s">
        <v>140</v>
      </c>
      <c r="D6" s="107" t="s">
        <v>139</v>
      </c>
      <c r="E6" s="18"/>
      <c r="F6" s="18"/>
      <c r="G6" s="18"/>
      <c r="H6" s="18">
        <v>75</v>
      </c>
      <c r="I6" s="25"/>
      <c r="J6" s="3"/>
    </row>
    <row r="7" spans="1:10" s="17" customFormat="1" ht="15.75" x14ac:dyDescent="0.25">
      <c r="A7" s="25"/>
      <c r="B7" s="105"/>
      <c r="C7" s="106" t="s">
        <v>159</v>
      </c>
      <c r="D7" s="107" t="s">
        <v>139</v>
      </c>
      <c r="E7" s="18"/>
      <c r="F7" s="18"/>
      <c r="G7" s="18"/>
      <c r="H7" s="18">
        <v>130</v>
      </c>
      <c r="I7" s="25"/>
      <c r="J7" s="3"/>
    </row>
    <row r="8" spans="1:10" s="17" customFormat="1" ht="18" customHeight="1" x14ac:dyDescent="0.25">
      <c r="A8" s="25"/>
      <c r="B8" s="105"/>
      <c r="C8" s="109" t="s">
        <v>6</v>
      </c>
      <c r="D8" s="107"/>
      <c r="E8" s="18"/>
      <c r="F8" s="18"/>
      <c r="G8" s="18"/>
      <c r="H8" s="18"/>
      <c r="I8" s="25"/>
      <c r="J8" s="3"/>
    </row>
    <row r="9" spans="1:10" s="17" customFormat="1" ht="17.25" customHeight="1" x14ac:dyDescent="0.25">
      <c r="A9" s="25"/>
      <c r="B9" s="105"/>
      <c r="C9" s="108" t="s">
        <v>137</v>
      </c>
      <c r="D9" s="107"/>
      <c r="E9" s="18"/>
      <c r="F9" s="18"/>
      <c r="G9" s="18"/>
      <c r="H9" s="18"/>
      <c r="I9" s="25"/>
      <c r="J9" s="3"/>
    </row>
    <row r="10" spans="1:10" s="17" customFormat="1" ht="15.75" customHeight="1" x14ac:dyDescent="0.25">
      <c r="A10" s="25"/>
      <c r="B10" s="105"/>
      <c r="C10" s="110" t="s">
        <v>136</v>
      </c>
      <c r="D10" s="107" t="s">
        <v>12</v>
      </c>
      <c r="E10" s="22">
        <v>635</v>
      </c>
      <c r="F10" s="18">
        <v>15</v>
      </c>
      <c r="G10" s="18">
        <v>635</v>
      </c>
      <c r="H10" s="18">
        <v>15</v>
      </c>
      <c r="I10" s="25"/>
      <c r="J10" s="3"/>
    </row>
    <row r="11" spans="1:10" s="17" customFormat="1" ht="15.75" customHeight="1" x14ac:dyDescent="0.25">
      <c r="A11" s="25"/>
      <c r="B11" s="105"/>
      <c r="C11" s="110" t="s">
        <v>8</v>
      </c>
      <c r="D11" s="107" t="s">
        <v>12</v>
      </c>
      <c r="E11" s="22">
        <v>247</v>
      </c>
      <c r="F11" s="18">
        <v>20</v>
      </c>
      <c r="G11" s="18">
        <v>247</v>
      </c>
      <c r="H11" s="18">
        <v>20</v>
      </c>
      <c r="I11" s="25"/>
      <c r="J11" s="3"/>
    </row>
    <row r="12" spans="1:10" s="17" customFormat="1" ht="15.75" customHeight="1" x14ac:dyDescent="0.25">
      <c r="A12" s="25"/>
      <c r="B12" s="105"/>
      <c r="C12" s="110" t="s">
        <v>9</v>
      </c>
      <c r="D12" s="107" t="s">
        <v>12</v>
      </c>
      <c r="E12" s="22">
        <v>685</v>
      </c>
      <c r="F12" s="18">
        <v>28</v>
      </c>
      <c r="G12" s="18">
        <v>685</v>
      </c>
      <c r="H12" s="18">
        <v>25</v>
      </c>
      <c r="I12" s="25"/>
      <c r="J12" s="3"/>
    </row>
    <row r="13" spans="1:10" s="17" customFormat="1" ht="15.75" customHeight="1" x14ac:dyDescent="0.25">
      <c r="A13" s="25"/>
      <c r="B13" s="105"/>
      <c r="C13" s="110" t="s">
        <v>10</v>
      </c>
      <c r="D13" s="107" t="s">
        <v>12</v>
      </c>
      <c r="E13" s="22">
        <v>54</v>
      </c>
      <c r="F13" s="18">
        <v>30</v>
      </c>
      <c r="G13" s="18">
        <v>54</v>
      </c>
      <c r="H13" s="18">
        <v>30</v>
      </c>
      <c r="I13" s="25"/>
      <c r="J13" s="3"/>
    </row>
    <row r="14" spans="1:10" s="15" customFormat="1" ht="15.75" x14ac:dyDescent="0.25">
      <c r="A14" s="27"/>
      <c r="B14" s="105"/>
      <c r="C14" s="111" t="s">
        <v>2</v>
      </c>
      <c r="D14" s="112"/>
      <c r="E14" s="19"/>
      <c r="F14" s="19"/>
      <c r="G14" s="19"/>
      <c r="H14" s="113"/>
      <c r="I14" s="27"/>
      <c r="J14" s="3"/>
    </row>
    <row r="15" spans="1:10" s="15" customFormat="1" ht="15.75" x14ac:dyDescent="0.25">
      <c r="A15" s="27"/>
      <c r="B15" s="114"/>
      <c r="C15" s="111" t="s">
        <v>3</v>
      </c>
      <c r="D15" s="112"/>
      <c r="E15" s="19"/>
      <c r="F15" s="19"/>
      <c r="G15" s="19"/>
      <c r="H15" s="113"/>
      <c r="I15" s="27"/>
      <c r="J15" s="3"/>
    </row>
    <row r="16" spans="1:10" s="15" customFormat="1" ht="15.75" x14ac:dyDescent="0.25">
      <c r="A16" s="27"/>
      <c r="B16" s="115"/>
      <c r="C16" s="116" t="s">
        <v>135</v>
      </c>
      <c r="D16" s="112" t="s">
        <v>5</v>
      </c>
      <c r="E16" s="19">
        <v>5813</v>
      </c>
      <c r="F16" s="19">
        <v>1.5</v>
      </c>
      <c r="G16" s="19">
        <v>5813</v>
      </c>
      <c r="H16" s="113">
        <v>0.5</v>
      </c>
      <c r="I16" s="27"/>
      <c r="J16" s="3"/>
    </row>
    <row r="17" spans="1:10" s="15" customFormat="1" ht="15.75" x14ac:dyDescent="0.25">
      <c r="A17" s="27"/>
      <c r="B17" s="115"/>
      <c r="C17" s="117" t="s">
        <v>142</v>
      </c>
      <c r="D17" s="112"/>
      <c r="E17" s="19"/>
      <c r="F17" s="19"/>
      <c r="G17" s="19"/>
      <c r="H17" s="113"/>
      <c r="I17" s="27"/>
      <c r="J17" s="3"/>
    </row>
    <row r="18" spans="1:10" s="15" customFormat="1" ht="15.75" x14ac:dyDescent="0.25">
      <c r="A18" s="27"/>
      <c r="B18" s="115"/>
      <c r="C18" s="116" t="s">
        <v>143</v>
      </c>
      <c r="D18" s="118" t="s">
        <v>5</v>
      </c>
      <c r="E18" s="19">
        <v>6248</v>
      </c>
      <c r="F18" s="19">
        <v>4</v>
      </c>
      <c r="G18" s="19">
        <v>6248</v>
      </c>
      <c r="H18" s="113">
        <v>8</v>
      </c>
      <c r="I18" s="27"/>
      <c r="J18" s="3"/>
    </row>
    <row r="19" spans="1:10" s="15" customFormat="1" ht="15.75" x14ac:dyDescent="0.25">
      <c r="A19" s="27"/>
      <c r="B19" s="119"/>
      <c r="C19" s="120" t="s">
        <v>18</v>
      </c>
      <c r="D19" s="98"/>
      <c r="E19" s="19"/>
      <c r="F19" s="19"/>
      <c r="G19" s="19"/>
      <c r="H19" s="95"/>
      <c r="I19" s="27"/>
      <c r="J19" s="3"/>
    </row>
    <row r="20" spans="1:10" s="15" customFormat="1" ht="15.75" x14ac:dyDescent="0.25">
      <c r="A20" s="27"/>
      <c r="B20" s="119"/>
      <c r="C20" s="27" t="s">
        <v>15</v>
      </c>
      <c r="D20" s="118" t="s">
        <v>4</v>
      </c>
      <c r="E20" s="19">
        <v>524</v>
      </c>
      <c r="F20" s="19">
        <v>22</v>
      </c>
      <c r="G20" s="19">
        <v>524</v>
      </c>
      <c r="H20" s="95">
        <v>17.5</v>
      </c>
      <c r="I20" s="27"/>
      <c r="J20" s="3"/>
    </row>
    <row r="21" spans="1:10" s="15" customFormat="1" ht="15.75" x14ac:dyDescent="0.25">
      <c r="A21" s="27"/>
      <c r="B21" s="119"/>
      <c r="C21" s="121" t="s">
        <v>16</v>
      </c>
      <c r="D21" s="118" t="s">
        <v>4</v>
      </c>
      <c r="E21" s="19">
        <v>34</v>
      </c>
      <c r="F21" s="19">
        <v>22</v>
      </c>
      <c r="G21" s="19">
        <v>34</v>
      </c>
      <c r="H21" s="95">
        <v>17.5</v>
      </c>
      <c r="I21" s="27"/>
      <c r="J21" s="3"/>
    </row>
    <row r="22" spans="1:10" s="15" customFormat="1" ht="15.75" x14ac:dyDescent="0.25">
      <c r="A22" s="27"/>
      <c r="B22" s="119"/>
      <c r="C22" s="121" t="s">
        <v>17</v>
      </c>
      <c r="D22" s="118" t="s">
        <v>4</v>
      </c>
      <c r="E22" s="19">
        <v>1</v>
      </c>
      <c r="F22" s="19">
        <v>22</v>
      </c>
      <c r="G22" s="19">
        <v>1</v>
      </c>
      <c r="H22" s="95">
        <v>17.5</v>
      </c>
      <c r="I22" s="27"/>
      <c r="J22" s="3"/>
    </row>
    <row r="23" spans="1:10" s="15" customFormat="1" ht="15.75" x14ac:dyDescent="0.25">
      <c r="A23" s="27"/>
      <c r="B23" s="119"/>
      <c r="C23" s="120" t="s">
        <v>19</v>
      </c>
      <c r="D23" s="98"/>
      <c r="E23" s="19"/>
      <c r="F23" s="19"/>
      <c r="G23" s="19"/>
      <c r="H23" s="95"/>
      <c r="I23" s="27"/>
      <c r="J23" s="3"/>
    </row>
    <row r="24" spans="1:10" s="15" customFormat="1" ht="15.75" x14ac:dyDescent="0.25">
      <c r="A24" s="27"/>
      <c r="B24" s="119"/>
      <c r="C24" s="27" t="s">
        <v>20</v>
      </c>
      <c r="D24" s="98" t="s">
        <v>4</v>
      </c>
      <c r="E24" s="19">
        <v>22</v>
      </c>
      <c r="F24" s="19">
        <v>22</v>
      </c>
      <c r="G24" s="19">
        <v>22</v>
      </c>
      <c r="H24" s="95">
        <v>17.5</v>
      </c>
      <c r="I24" s="27"/>
      <c r="J24" s="3"/>
    </row>
    <row r="25" spans="1:10" s="15" customFormat="1" ht="15.75" x14ac:dyDescent="0.25">
      <c r="A25" s="27"/>
      <c r="B25" s="119"/>
      <c r="C25" s="120" t="s">
        <v>14</v>
      </c>
      <c r="D25" s="98"/>
      <c r="E25" s="19"/>
      <c r="F25" s="19"/>
      <c r="G25" s="19"/>
      <c r="H25" s="95"/>
      <c r="I25" s="27"/>
      <c r="J25" s="3"/>
    </row>
    <row r="26" spans="1:10" s="15" customFormat="1" ht="15.75" x14ac:dyDescent="0.25">
      <c r="A26" s="27"/>
      <c r="B26" s="119"/>
      <c r="C26" s="121" t="s">
        <v>21</v>
      </c>
      <c r="D26" s="98" t="s">
        <v>4</v>
      </c>
      <c r="E26" s="19">
        <v>418</v>
      </c>
      <c r="F26" s="19">
        <v>22</v>
      </c>
      <c r="G26" s="19">
        <v>418</v>
      </c>
      <c r="H26" s="95">
        <v>17.5</v>
      </c>
      <c r="I26" s="27"/>
      <c r="J26" s="3"/>
    </row>
    <row r="27" spans="1:10" s="15" customFormat="1" ht="15.75" x14ac:dyDescent="0.25">
      <c r="A27" s="27"/>
      <c r="B27" s="119"/>
      <c r="C27" s="121" t="s">
        <v>22</v>
      </c>
      <c r="D27" s="98" t="s">
        <v>4</v>
      </c>
      <c r="E27" s="19">
        <v>0.8</v>
      </c>
      <c r="F27" s="19">
        <v>22</v>
      </c>
      <c r="G27" s="19">
        <v>0.8</v>
      </c>
      <c r="H27" s="95">
        <v>17.5</v>
      </c>
      <c r="I27" s="27"/>
      <c r="J27" s="3"/>
    </row>
    <row r="28" spans="1:10" s="15" customFormat="1" ht="15.75" x14ac:dyDescent="0.25">
      <c r="A28" s="27"/>
      <c r="B28" s="119"/>
      <c r="C28" s="121" t="s">
        <v>23</v>
      </c>
      <c r="D28" s="98" t="s">
        <v>4</v>
      </c>
      <c r="E28" s="19">
        <v>106.925</v>
      </c>
      <c r="F28" s="19">
        <v>22</v>
      </c>
      <c r="G28" s="19">
        <v>106.925</v>
      </c>
      <c r="H28" s="95">
        <v>17.5</v>
      </c>
      <c r="I28" s="27"/>
      <c r="J28" s="3"/>
    </row>
    <row r="29" spans="1:10" s="15" customFormat="1" ht="15.75" x14ac:dyDescent="0.25">
      <c r="A29" s="27"/>
      <c r="B29" s="119"/>
      <c r="C29" s="121" t="s">
        <v>24</v>
      </c>
      <c r="D29" s="98" t="s">
        <v>4</v>
      </c>
      <c r="E29" s="19">
        <v>747.6</v>
      </c>
      <c r="F29" s="19">
        <v>22</v>
      </c>
      <c r="G29" s="19">
        <v>747.6</v>
      </c>
      <c r="H29" s="95">
        <v>17.5</v>
      </c>
      <c r="I29" s="27"/>
      <c r="J29" s="3"/>
    </row>
    <row r="30" spans="1:10" s="15" customFormat="1" ht="15.75" x14ac:dyDescent="0.25">
      <c r="A30" s="27"/>
      <c r="B30" s="119"/>
      <c r="C30" s="27" t="s">
        <v>67</v>
      </c>
      <c r="D30" s="98" t="s">
        <v>4</v>
      </c>
      <c r="E30" s="19">
        <v>29</v>
      </c>
      <c r="F30" s="19">
        <v>22</v>
      </c>
      <c r="G30" s="19">
        <v>29</v>
      </c>
      <c r="H30" s="95">
        <v>17.5</v>
      </c>
      <c r="I30" s="27"/>
      <c r="J30" s="3"/>
    </row>
    <row r="31" spans="1:10" s="15" customFormat="1" ht="15.75" x14ac:dyDescent="0.25">
      <c r="A31" s="27"/>
      <c r="B31" s="119"/>
      <c r="C31" s="111" t="s">
        <v>25</v>
      </c>
      <c r="D31" s="98"/>
      <c r="E31" s="19"/>
      <c r="F31" s="19"/>
      <c r="G31" s="19"/>
      <c r="H31" s="95"/>
      <c r="I31" s="27"/>
      <c r="J31" s="3"/>
    </row>
    <row r="32" spans="1:10" s="15" customFormat="1" ht="15.75" x14ac:dyDescent="0.25">
      <c r="A32" s="27"/>
      <c r="B32" s="119"/>
      <c r="C32" s="120" t="s">
        <v>49</v>
      </c>
      <c r="D32" s="98"/>
      <c r="E32" s="19"/>
      <c r="F32" s="19"/>
      <c r="G32" s="19"/>
      <c r="H32" s="95"/>
      <c r="I32" s="27"/>
      <c r="J32" s="3"/>
    </row>
    <row r="33" spans="1:10" s="15" customFormat="1" ht="15.75" x14ac:dyDescent="0.25">
      <c r="A33" s="27"/>
      <c r="B33" s="119"/>
      <c r="C33" s="120" t="s">
        <v>50</v>
      </c>
      <c r="D33" s="98"/>
      <c r="E33" s="19"/>
      <c r="F33" s="19"/>
      <c r="G33" s="19"/>
      <c r="H33" s="95"/>
      <c r="I33" s="27"/>
      <c r="J33" s="3"/>
    </row>
    <row r="34" spans="1:10" s="15" customFormat="1" ht="15.75" x14ac:dyDescent="0.25">
      <c r="A34" s="27"/>
      <c r="B34" s="119"/>
      <c r="C34" s="110" t="s">
        <v>27</v>
      </c>
      <c r="D34" s="98" t="s">
        <v>4</v>
      </c>
      <c r="E34" s="20">
        <v>36</v>
      </c>
      <c r="F34" s="19">
        <v>22</v>
      </c>
      <c r="G34" s="19">
        <v>36</v>
      </c>
      <c r="H34" s="95">
        <v>17.5</v>
      </c>
      <c r="I34" s="27"/>
      <c r="J34" s="3"/>
    </row>
    <row r="35" spans="1:10" s="15" customFormat="1" ht="15.75" x14ac:dyDescent="0.25">
      <c r="A35" s="27"/>
      <c r="B35" s="119"/>
      <c r="C35" s="110" t="s">
        <v>28</v>
      </c>
      <c r="D35" s="98" t="s">
        <v>4</v>
      </c>
      <c r="E35" s="20">
        <v>425</v>
      </c>
      <c r="F35" s="19">
        <v>22</v>
      </c>
      <c r="G35" s="19">
        <v>425</v>
      </c>
      <c r="H35" s="95">
        <v>17.5</v>
      </c>
      <c r="I35" s="27"/>
      <c r="J35" s="3"/>
    </row>
    <row r="36" spans="1:10" s="15" customFormat="1" ht="15.75" x14ac:dyDescent="0.25">
      <c r="A36" s="27"/>
      <c r="B36" s="119"/>
      <c r="C36" s="110" t="s">
        <v>29</v>
      </c>
      <c r="D36" s="98" t="s">
        <v>4</v>
      </c>
      <c r="E36" s="20">
        <v>89</v>
      </c>
      <c r="F36" s="19">
        <v>22</v>
      </c>
      <c r="G36" s="19">
        <v>89</v>
      </c>
      <c r="H36" s="95">
        <v>17.5</v>
      </c>
      <c r="I36" s="27"/>
      <c r="J36" s="3"/>
    </row>
    <row r="37" spans="1:10" s="15" customFormat="1" ht="15.75" x14ac:dyDescent="0.25">
      <c r="A37" s="27"/>
      <c r="B37" s="119"/>
      <c r="C37" s="110" t="s">
        <v>30</v>
      </c>
      <c r="D37" s="98" t="s">
        <v>4</v>
      </c>
      <c r="E37" s="20">
        <v>22</v>
      </c>
      <c r="F37" s="19">
        <v>22</v>
      </c>
      <c r="G37" s="19">
        <v>22</v>
      </c>
      <c r="H37" s="95">
        <v>17.5</v>
      </c>
      <c r="I37" s="27"/>
      <c r="J37" s="3"/>
    </row>
    <row r="38" spans="1:10" s="15" customFormat="1" ht="15.75" x14ac:dyDescent="0.25">
      <c r="A38" s="27"/>
      <c r="B38" s="119"/>
      <c r="C38" s="110" t="s">
        <v>31</v>
      </c>
      <c r="D38" s="98" t="s">
        <v>4</v>
      </c>
      <c r="E38" s="20">
        <v>210.20000000000002</v>
      </c>
      <c r="F38" s="19">
        <v>22</v>
      </c>
      <c r="G38" s="19">
        <v>210.20000000000002</v>
      </c>
      <c r="H38" s="95">
        <v>17.5</v>
      </c>
      <c r="I38" s="27"/>
      <c r="J38" s="3"/>
    </row>
    <row r="39" spans="1:10" s="15" customFormat="1" ht="15.75" x14ac:dyDescent="0.25">
      <c r="A39" s="27"/>
      <c r="B39" s="119"/>
      <c r="C39" s="110" t="s">
        <v>32</v>
      </c>
      <c r="D39" s="98" t="s">
        <v>4</v>
      </c>
      <c r="E39" s="20">
        <v>213</v>
      </c>
      <c r="F39" s="19">
        <v>22</v>
      </c>
      <c r="G39" s="19">
        <v>213</v>
      </c>
      <c r="H39" s="95">
        <v>17.5</v>
      </c>
      <c r="I39" s="27"/>
      <c r="J39" s="3"/>
    </row>
    <row r="40" spans="1:10" s="15" customFormat="1" ht="15.75" x14ac:dyDescent="0.25">
      <c r="A40" s="27"/>
      <c r="B40" s="119"/>
      <c r="C40" s="110" t="s">
        <v>33</v>
      </c>
      <c r="D40" s="98" t="s">
        <v>4</v>
      </c>
      <c r="E40" s="20">
        <v>92.1</v>
      </c>
      <c r="F40" s="19">
        <v>22</v>
      </c>
      <c r="G40" s="19">
        <v>92.1</v>
      </c>
      <c r="H40" s="95">
        <v>17.5</v>
      </c>
      <c r="I40" s="27"/>
      <c r="J40" s="3"/>
    </row>
    <row r="41" spans="1:10" s="15" customFormat="1" ht="15.75" x14ac:dyDescent="0.25">
      <c r="A41" s="27"/>
      <c r="B41" s="119"/>
      <c r="C41" s="110" t="s">
        <v>34</v>
      </c>
      <c r="D41" s="98" t="s">
        <v>4</v>
      </c>
      <c r="E41" s="20">
        <v>48.9</v>
      </c>
      <c r="F41" s="19">
        <v>22</v>
      </c>
      <c r="G41" s="19">
        <v>48.9</v>
      </c>
      <c r="H41" s="95">
        <v>17.5</v>
      </c>
      <c r="I41" s="27"/>
      <c r="J41" s="3"/>
    </row>
    <row r="42" spans="1:10" s="15" customFormat="1" ht="15.75" x14ac:dyDescent="0.25">
      <c r="A42" s="27"/>
      <c r="B42" s="119"/>
      <c r="C42" s="110" t="s">
        <v>35</v>
      </c>
      <c r="D42" s="98" t="s">
        <v>4</v>
      </c>
      <c r="E42" s="20">
        <v>92.25</v>
      </c>
      <c r="F42" s="19">
        <v>22</v>
      </c>
      <c r="G42" s="19">
        <v>92.25</v>
      </c>
      <c r="H42" s="95">
        <v>17.5</v>
      </c>
      <c r="I42" s="27"/>
      <c r="J42" s="3"/>
    </row>
    <row r="43" spans="1:10" s="15" customFormat="1" ht="15.75" x14ac:dyDescent="0.25">
      <c r="A43" s="27"/>
      <c r="B43" s="119"/>
      <c r="C43" s="110" t="s">
        <v>36</v>
      </c>
      <c r="D43" s="98" t="s">
        <v>4</v>
      </c>
      <c r="E43" s="20">
        <v>5.25</v>
      </c>
      <c r="F43" s="19">
        <v>22</v>
      </c>
      <c r="G43" s="19">
        <v>5.25</v>
      </c>
      <c r="H43" s="95">
        <v>17.5</v>
      </c>
      <c r="I43" s="27"/>
      <c r="J43" s="3"/>
    </row>
    <row r="44" spans="1:10" s="15" customFormat="1" ht="15.75" x14ac:dyDescent="0.25">
      <c r="A44" s="27"/>
      <c r="B44" s="119"/>
      <c r="C44" s="122" t="s">
        <v>37</v>
      </c>
      <c r="D44" s="98"/>
      <c r="E44" s="20"/>
      <c r="F44" s="19"/>
      <c r="G44" s="19"/>
      <c r="H44" s="95"/>
      <c r="I44" s="27"/>
      <c r="J44" s="3"/>
    </row>
    <row r="45" spans="1:10" s="15" customFormat="1" ht="15.75" x14ac:dyDescent="0.25">
      <c r="A45" s="27"/>
      <c r="B45" s="119"/>
      <c r="C45" s="110" t="s">
        <v>38</v>
      </c>
      <c r="D45" s="98" t="s">
        <v>4</v>
      </c>
      <c r="E45" s="20">
        <v>112.27500000000001</v>
      </c>
      <c r="F45" s="19">
        <v>22</v>
      </c>
      <c r="G45" s="19">
        <v>112.27500000000001</v>
      </c>
      <c r="H45" s="95">
        <v>17.5</v>
      </c>
      <c r="I45" s="27"/>
      <c r="J45" s="3"/>
    </row>
    <row r="46" spans="1:10" s="15" customFormat="1" ht="15.75" x14ac:dyDescent="0.25">
      <c r="A46" s="27"/>
      <c r="B46" s="119"/>
      <c r="C46" s="110" t="s">
        <v>39</v>
      </c>
      <c r="D46" s="98" t="s">
        <v>4</v>
      </c>
      <c r="E46" s="20">
        <v>108.4</v>
      </c>
      <c r="F46" s="19">
        <v>22</v>
      </c>
      <c r="G46" s="19">
        <v>108.4</v>
      </c>
      <c r="H46" s="95">
        <v>17.5</v>
      </c>
      <c r="I46" s="27"/>
      <c r="J46" s="3"/>
    </row>
    <row r="47" spans="1:10" s="15" customFormat="1" ht="15.75" x14ac:dyDescent="0.25">
      <c r="A47" s="27"/>
      <c r="B47" s="119"/>
      <c r="C47" s="110" t="s">
        <v>23</v>
      </c>
      <c r="D47" s="98" t="s">
        <v>4</v>
      </c>
      <c r="E47" s="20">
        <v>84.524999999999991</v>
      </c>
      <c r="F47" s="19">
        <v>22</v>
      </c>
      <c r="G47" s="19">
        <v>84.524999999999991</v>
      </c>
      <c r="H47" s="95">
        <v>17.5</v>
      </c>
      <c r="I47" s="27"/>
      <c r="J47" s="3"/>
    </row>
    <row r="48" spans="1:10" s="15" customFormat="1" ht="15.75" x14ac:dyDescent="0.25">
      <c r="A48" s="27"/>
      <c r="B48" s="119"/>
      <c r="C48" s="110" t="s">
        <v>24</v>
      </c>
      <c r="D48" s="98" t="s">
        <v>4</v>
      </c>
      <c r="E48" s="20">
        <v>336.75</v>
      </c>
      <c r="F48" s="19">
        <v>22</v>
      </c>
      <c r="G48" s="19">
        <v>336.75</v>
      </c>
      <c r="H48" s="95">
        <v>17.5</v>
      </c>
      <c r="I48" s="27"/>
      <c r="J48" s="3"/>
    </row>
    <row r="49" spans="1:10" s="15" customFormat="1" ht="15.75" x14ac:dyDescent="0.25">
      <c r="A49" s="27"/>
      <c r="B49" s="119"/>
      <c r="C49" s="110" t="s">
        <v>36</v>
      </c>
      <c r="D49" s="98" t="s">
        <v>4</v>
      </c>
      <c r="E49" s="20">
        <v>215.75</v>
      </c>
      <c r="F49" s="19">
        <v>22</v>
      </c>
      <c r="G49" s="19">
        <v>215.75</v>
      </c>
      <c r="H49" s="95">
        <v>17.5</v>
      </c>
      <c r="I49" s="27"/>
      <c r="J49" s="3"/>
    </row>
    <row r="50" spans="1:10" s="15" customFormat="1" ht="15.75" x14ac:dyDescent="0.25">
      <c r="A50" s="27"/>
      <c r="B50" s="119"/>
      <c r="C50" s="110" t="s">
        <v>40</v>
      </c>
      <c r="D50" s="98" t="s">
        <v>4</v>
      </c>
      <c r="E50" s="20">
        <v>51.6</v>
      </c>
      <c r="F50" s="19">
        <v>22</v>
      </c>
      <c r="G50" s="19">
        <v>51.6</v>
      </c>
      <c r="H50" s="95">
        <v>17.5</v>
      </c>
      <c r="I50" s="27"/>
      <c r="J50" s="3"/>
    </row>
    <row r="51" spans="1:10" s="15" customFormat="1" ht="15.75" x14ac:dyDescent="0.25">
      <c r="A51" s="27"/>
      <c r="B51" s="119"/>
      <c r="C51" s="110" t="s">
        <v>23</v>
      </c>
      <c r="D51" s="98" t="s">
        <v>4</v>
      </c>
      <c r="E51" s="20">
        <v>150.67499999999998</v>
      </c>
      <c r="F51" s="19">
        <v>22</v>
      </c>
      <c r="G51" s="19">
        <v>150.67499999999998</v>
      </c>
      <c r="H51" s="95">
        <v>17.5</v>
      </c>
      <c r="I51" s="27"/>
      <c r="J51" s="3"/>
    </row>
    <row r="52" spans="1:10" s="15" customFormat="1" ht="15.75" x14ac:dyDescent="0.25">
      <c r="A52" s="27"/>
      <c r="B52" s="119"/>
      <c r="C52" s="110" t="s">
        <v>24</v>
      </c>
      <c r="D52" s="98" t="s">
        <v>4</v>
      </c>
      <c r="E52" s="20">
        <v>21.75</v>
      </c>
      <c r="F52" s="19">
        <v>22</v>
      </c>
      <c r="G52" s="19">
        <v>21.75</v>
      </c>
      <c r="H52" s="95">
        <v>17.5</v>
      </c>
      <c r="I52" s="27"/>
      <c r="J52" s="3"/>
    </row>
    <row r="53" spans="1:10" s="15" customFormat="1" ht="15.75" x14ac:dyDescent="0.25">
      <c r="A53" s="27"/>
      <c r="B53" s="119"/>
      <c r="C53" s="110" t="s">
        <v>41</v>
      </c>
      <c r="D53" s="98" t="s">
        <v>4</v>
      </c>
      <c r="E53" s="20">
        <v>7.5249999999999995</v>
      </c>
      <c r="F53" s="19">
        <v>22</v>
      </c>
      <c r="G53" s="19">
        <v>7.5249999999999995</v>
      </c>
      <c r="H53" s="95">
        <v>17.5</v>
      </c>
      <c r="I53" s="27"/>
      <c r="J53" s="3"/>
    </row>
    <row r="54" spans="1:10" s="15" customFormat="1" ht="15.75" x14ac:dyDescent="0.25">
      <c r="A54" s="27"/>
      <c r="B54" s="119"/>
      <c r="C54" s="110" t="s">
        <v>42</v>
      </c>
      <c r="D54" s="98" t="s">
        <v>4</v>
      </c>
      <c r="E54" s="20">
        <v>3.45</v>
      </c>
      <c r="F54" s="19">
        <v>22</v>
      </c>
      <c r="G54" s="19">
        <v>3.45</v>
      </c>
      <c r="H54" s="95">
        <v>17.5</v>
      </c>
      <c r="I54" s="27"/>
      <c r="J54" s="3"/>
    </row>
    <row r="55" spans="1:10" s="15" customFormat="1" ht="15.75" x14ac:dyDescent="0.25">
      <c r="A55" s="27"/>
      <c r="B55" s="119"/>
      <c r="C55" s="110" t="s">
        <v>43</v>
      </c>
      <c r="D55" s="98" t="s">
        <v>4</v>
      </c>
      <c r="E55" s="20">
        <v>63.75</v>
      </c>
      <c r="F55" s="19">
        <v>22</v>
      </c>
      <c r="G55" s="19">
        <v>63.75</v>
      </c>
      <c r="H55" s="95">
        <v>17.5</v>
      </c>
      <c r="I55" s="27"/>
      <c r="J55" s="3"/>
    </row>
    <row r="56" spans="1:10" s="15" customFormat="1" ht="15.75" x14ac:dyDescent="0.25">
      <c r="A56" s="27"/>
      <c r="B56" s="119"/>
      <c r="C56" s="110" t="s">
        <v>44</v>
      </c>
      <c r="D56" s="98" t="s">
        <v>4</v>
      </c>
      <c r="E56" s="20">
        <v>9</v>
      </c>
      <c r="F56" s="19">
        <v>22</v>
      </c>
      <c r="G56" s="19">
        <v>9</v>
      </c>
      <c r="H56" s="95">
        <v>17.5</v>
      </c>
      <c r="I56" s="27"/>
      <c r="J56" s="3"/>
    </row>
    <row r="57" spans="1:10" s="15" customFormat="1" ht="15.75" x14ac:dyDescent="0.25">
      <c r="A57" s="27"/>
      <c r="B57" s="119"/>
      <c r="C57" s="110" t="s">
        <v>45</v>
      </c>
      <c r="D57" s="98" t="s">
        <v>4</v>
      </c>
      <c r="E57" s="20">
        <v>9.4499999999999993</v>
      </c>
      <c r="F57" s="19">
        <v>22</v>
      </c>
      <c r="G57" s="19">
        <v>9.4499999999999993</v>
      </c>
      <c r="H57" s="95">
        <v>17.5</v>
      </c>
      <c r="I57" s="27"/>
      <c r="J57" s="3"/>
    </row>
    <row r="58" spans="1:10" s="15" customFormat="1" ht="15.75" x14ac:dyDescent="0.25">
      <c r="A58" s="27"/>
      <c r="B58" s="119"/>
      <c r="C58" s="110" t="s">
        <v>46</v>
      </c>
      <c r="D58" s="98" t="s">
        <v>4</v>
      </c>
      <c r="E58" s="20">
        <v>26.25</v>
      </c>
      <c r="F58" s="19">
        <v>22</v>
      </c>
      <c r="G58" s="19">
        <v>26.25</v>
      </c>
      <c r="H58" s="95">
        <v>17.5</v>
      </c>
      <c r="I58" s="27"/>
      <c r="J58" s="3"/>
    </row>
    <row r="59" spans="1:10" s="15" customFormat="1" ht="15.75" x14ac:dyDescent="0.25">
      <c r="A59" s="27"/>
      <c r="B59" s="119"/>
      <c r="C59" s="110" t="s">
        <v>47</v>
      </c>
      <c r="D59" s="98" t="s">
        <v>4</v>
      </c>
      <c r="E59" s="20">
        <v>10.625</v>
      </c>
      <c r="F59" s="19">
        <v>22</v>
      </c>
      <c r="G59" s="19">
        <v>10.625</v>
      </c>
      <c r="H59" s="95">
        <v>17.5</v>
      </c>
      <c r="I59" s="27"/>
      <c r="J59" s="3"/>
    </row>
    <row r="60" spans="1:10" s="15" customFormat="1" ht="15.75" x14ac:dyDescent="0.25">
      <c r="A60" s="27"/>
      <c r="B60" s="119"/>
      <c r="C60" s="120" t="s">
        <v>26</v>
      </c>
      <c r="D60" s="98"/>
      <c r="E60" s="19"/>
      <c r="F60" s="19"/>
      <c r="G60" s="19"/>
      <c r="H60" s="95"/>
      <c r="I60" s="27"/>
      <c r="J60" s="3"/>
    </row>
    <row r="61" spans="1:10" s="15" customFormat="1" ht="15.75" x14ac:dyDescent="0.25">
      <c r="A61" s="27"/>
      <c r="B61" s="119"/>
      <c r="C61" s="122" t="s">
        <v>48</v>
      </c>
      <c r="D61" s="98"/>
      <c r="E61" s="19"/>
      <c r="F61" s="19"/>
      <c r="G61" s="19"/>
      <c r="H61" s="95"/>
      <c r="I61" s="27"/>
      <c r="J61" s="3"/>
    </row>
    <row r="62" spans="1:10" s="15" customFormat="1" ht="15.75" x14ac:dyDescent="0.25">
      <c r="A62" s="27"/>
      <c r="B62" s="119"/>
      <c r="C62" s="110" t="s">
        <v>51</v>
      </c>
      <c r="D62" s="98" t="s">
        <v>4</v>
      </c>
      <c r="E62" s="20">
        <v>1</v>
      </c>
      <c r="F62" s="19">
        <v>22</v>
      </c>
      <c r="G62" s="19">
        <v>1</v>
      </c>
      <c r="H62" s="95">
        <v>17.5</v>
      </c>
      <c r="I62" s="27"/>
      <c r="J62" s="3"/>
    </row>
    <row r="63" spans="1:10" s="15" customFormat="1" ht="15.75" x14ac:dyDescent="0.25">
      <c r="A63" s="27"/>
      <c r="B63" s="119"/>
      <c r="C63" s="110" t="s">
        <v>52</v>
      </c>
      <c r="D63" s="98" t="s">
        <v>4</v>
      </c>
      <c r="E63" s="20">
        <v>2</v>
      </c>
      <c r="F63" s="19">
        <v>22</v>
      </c>
      <c r="G63" s="19">
        <v>2</v>
      </c>
      <c r="H63" s="95">
        <v>17.5</v>
      </c>
      <c r="I63" s="27"/>
      <c r="J63" s="3"/>
    </row>
    <row r="64" spans="1:10" s="15" customFormat="1" ht="15.75" x14ac:dyDescent="0.25">
      <c r="A64" s="27"/>
      <c r="B64" s="119"/>
      <c r="C64" s="120" t="s">
        <v>14</v>
      </c>
      <c r="D64" s="98"/>
      <c r="E64" s="20"/>
      <c r="F64" s="19"/>
      <c r="G64" s="19"/>
      <c r="H64" s="95"/>
      <c r="I64" s="27"/>
      <c r="J64" s="3"/>
    </row>
    <row r="65" spans="1:10" s="15" customFormat="1" ht="15.75" x14ac:dyDescent="0.25">
      <c r="A65" s="27"/>
      <c r="B65" s="119"/>
      <c r="C65" s="110" t="s">
        <v>51</v>
      </c>
      <c r="D65" s="98" t="s">
        <v>4</v>
      </c>
      <c r="E65" s="20">
        <v>440</v>
      </c>
      <c r="F65" s="19">
        <v>22</v>
      </c>
      <c r="G65" s="19">
        <v>440</v>
      </c>
      <c r="H65" s="95">
        <v>17.5</v>
      </c>
      <c r="I65" s="27"/>
      <c r="J65" s="3"/>
    </row>
    <row r="66" spans="1:10" s="15" customFormat="1" ht="15.75" x14ac:dyDescent="0.25">
      <c r="A66" s="27"/>
      <c r="B66" s="119"/>
      <c r="C66" s="110" t="s">
        <v>52</v>
      </c>
      <c r="D66" s="98" t="s">
        <v>4</v>
      </c>
      <c r="E66" s="20">
        <v>9</v>
      </c>
      <c r="F66" s="19">
        <v>22</v>
      </c>
      <c r="G66" s="19">
        <v>9</v>
      </c>
      <c r="H66" s="95">
        <v>17.5</v>
      </c>
      <c r="I66" s="27"/>
      <c r="J66" s="3"/>
    </row>
    <row r="67" spans="1:10" s="15" customFormat="1" ht="15.75" x14ac:dyDescent="0.25">
      <c r="A67" s="27"/>
      <c r="B67" s="119"/>
      <c r="C67" s="110" t="s">
        <v>171</v>
      </c>
      <c r="D67" s="98" t="s">
        <v>4</v>
      </c>
      <c r="E67" s="20">
        <v>11</v>
      </c>
      <c r="F67" s="19">
        <v>22</v>
      </c>
      <c r="G67" s="19">
        <v>11</v>
      </c>
      <c r="H67" s="95">
        <v>17.5</v>
      </c>
      <c r="I67" s="27"/>
      <c r="J67" s="3"/>
    </row>
    <row r="68" spans="1:10" s="15" customFormat="1" ht="15.75" x14ac:dyDescent="0.25">
      <c r="A68" s="27"/>
      <c r="B68" s="119"/>
      <c r="C68" s="110" t="s">
        <v>53</v>
      </c>
      <c r="D68" s="98" t="s">
        <v>4</v>
      </c>
      <c r="E68" s="20">
        <v>992</v>
      </c>
      <c r="F68" s="19">
        <v>22</v>
      </c>
      <c r="G68" s="19">
        <v>992</v>
      </c>
      <c r="H68" s="95">
        <v>17.5</v>
      </c>
      <c r="I68" s="27"/>
      <c r="J68" s="3"/>
    </row>
    <row r="69" spans="1:10" s="15" customFormat="1" ht="15.75" x14ac:dyDescent="0.25">
      <c r="A69" s="27"/>
      <c r="B69" s="119"/>
      <c r="C69" s="110" t="s">
        <v>170</v>
      </c>
      <c r="D69" s="98" t="s">
        <v>4</v>
      </c>
      <c r="E69" s="20">
        <v>17</v>
      </c>
      <c r="F69" s="19">
        <v>22</v>
      </c>
      <c r="G69" s="19">
        <v>17</v>
      </c>
      <c r="H69" s="95">
        <v>17.5</v>
      </c>
      <c r="I69" s="27"/>
      <c r="J69" s="3"/>
    </row>
    <row r="70" spans="1:10" s="15" customFormat="1" ht="15.75" x14ac:dyDescent="0.25">
      <c r="A70" s="27"/>
      <c r="B70" s="119"/>
      <c r="C70" s="110" t="s">
        <v>54</v>
      </c>
      <c r="D70" s="98" t="s">
        <v>4</v>
      </c>
      <c r="E70" s="21">
        <v>87</v>
      </c>
      <c r="F70" s="19">
        <v>22</v>
      </c>
      <c r="G70" s="19">
        <v>87</v>
      </c>
      <c r="H70" s="95">
        <v>17.5</v>
      </c>
      <c r="I70" s="27"/>
      <c r="J70" s="3"/>
    </row>
    <row r="71" spans="1:10" s="15" customFormat="1" ht="15.75" x14ac:dyDescent="0.25">
      <c r="A71" s="27"/>
      <c r="B71" s="119"/>
      <c r="C71" s="110" t="s">
        <v>149</v>
      </c>
      <c r="D71" s="26" t="s">
        <v>4</v>
      </c>
      <c r="E71" s="24">
        <v>2.1</v>
      </c>
      <c r="F71" s="22">
        <v>1</v>
      </c>
      <c r="G71" s="22">
        <v>2.1</v>
      </c>
      <c r="H71" s="95">
        <v>17.5</v>
      </c>
      <c r="I71" s="27"/>
      <c r="J71" s="3"/>
    </row>
    <row r="72" spans="1:10" s="15" customFormat="1" ht="15.75" x14ac:dyDescent="0.25">
      <c r="A72" s="27"/>
      <c r="B72" s="119"/>
      <c r="C72" s="110" t="s">
        <v>55</v>
      </c>
      <c r="D72" s="98" t="s">
        <v>4</v>
      </c>
      <c r="E72" s="21">
        <v>6.4</v>
      </c>
      <c r="F72" s="19">
        <v>22</v>
      </c>
      <c r="G72" s="19">
        <v>6.4</v>
      </c>
      <c r="H72" s="95">
        <v>17.5</v>
      </c>
      <c r="I72" s="27"/>
      <c r="J72" s="3"/>
    </row>
    <row r="73" spans="1:10" s="15" customFormat="1" ht="15.75" x14ac:dyDescent="0.25">
      <c r="A73" s="27"/>
      <c r="B73" s="119"/>
      <c r="C73" s="110" t="s">
        <v>24</v>
      </c>
      <c r="D73" s="98" t="s">
        <v>4</v>
      </c>
      <c r="E73" s="21">
        <v>3199.2</v>
      </c>
      <c r="F73" s="19">
        <v>22</v>
      </c>
      <c r="G73" s="19">
        <v>3199.2</v>
      </c>
      <c r="H73" s="95">
        <v>17.5</v>
      </c>
      <c r="I73" s="27"/>
      <c r="J73" s="3"/>
    </row>
    <row r="74" spans="1:10" s="15" customFormat="1" ht="15.75" x14ac:dyDescent="0.25">
      <c r="A74" s="27"/>
      <c r="B74" s="119"/>
      <c r="C74" s="122" t="s">
        <v>56</v>
      </c>
      <c r="D74" s="98"/>
      <c r="E74" s="20"/>
      <c r="F74" s="19"/>
      <c r="G74" s="19"/>
      <c r="H74" s="95"/>
      <c r="I74" s="27"/>
      <c r="J74" s="3"/>
    </row>
    <row r="75" spans="1:10" s="15" customFormat="1" ht="15.75" x14ac:dyDescent="0.25">
      <c r="A75" s="27"/>
      <c r="B75" s="119"/>
      <c r="C75" s="120" t="s">
        <v>49</v>
      </c>
      <c r="D75" s="98"/>
      <c r="E75" s="20"/>
      <c r="F75" s="19"/>
      <c r="G75" s="19"/>
      <c r="H75" s="95"/>
      <c r="I75" s="27"/>
      <c r="J75" s="3"/>
    </row>
    <row r="76" spans="1:10" s="15" customFormat="1" ht="15.75" x14ac:dyDescent="0.25">
      <c r="A76" s="27"/>
      <c r="B76" s="119"/>
      <c r="C76" s="110" t="s">
        <v>57</v>
      </c>
      <c r="D76" s="98" t="s">
        <v>4</v>
      </c>
      <c r="E76" s="20">
        <v>2</v>
      </c>
      <c r="F76" s="19">
        <v>22</v>
      </c>
      <c r="G76" s="19">
        <v>2</v>
      </c>
      <c r="H76" s="95">
        <v>17.5</v>
      </c>
      <c r="I76" s="27"/>
      <c r="J76" s="3"/>
    </row>
    <row r="77" spans="1:10" s="15" customFormat="1" ht="15.75" x14ac:dyDescent="0.25">
      <c r="A77" s="27"/>
      <c r="B77" s="119"/>
      <c r="C77" s="123" t="s">
        <v>59</v>
      </c>
      <c r="D77" s="98"/>
      <c r="E77" s="20"/>
      <c r="F77" s="19"/>
      <c r="G77" s="19"/>
      <c r="H77" s="95"/>
      <c r="I77" s="27"/>
      <c r="J77" s="3"/>
    </row>
    <row r="78" spans="1:10" s="15" customFormat="1" ht="15.75" x14ac:dyDescent="0.25">
      <c r="A78" s="27"/>
      <c r="B78" s="119"/>
      <c r="C78" s="110" t="s">
        <v>58</v>
      </c>
      <c r="D78" s="98" t="s">
        <v>4</v>
      </c>
      <c r="E78" s="21">
        <v>25.375</v>
      </c>
      <c r="F78" s="19">
        <v>22</v>
      </c>
      <c r="G78" s="19">
        <v>25.375</v>
      </c>
      <c r="H78" s="95">
        <v>17.5</v>
      </c>
      <c r="I78" s="27"/>
      <c r="J78" s="3"/>
    </row>
    <row r="79" spans="1:10" s="15" customFormat="1" ht="15.75" x14ac:dyDescent="0.25">
      <c r="A79" s="27"/>
      <c r="B79" s="119"/>
      <c r="C79" s="110" t="s">
        <v>24</v>
      </c>
      <c r="D79" s="98" t="s">
        <v>4</v>
      </c>
      <c r="E79" s="21">
        <v>3.3</v>
      </c>
      <c r="F79" s="19">
        <v>22</v>
      </c>
      <c r="G79" s="19">
        <v>3.3</v>
      </c>
      <c r="H79" s="95">
        <v>17.5</v>
      </c>
      <c r="I79" s="27"/>
      <c r="J79" s="3"/>
    </row>
    <row r="80" spans="1:10" s="15" customFormat="1" ht="15.75" x14ac:dyDescent="0.25">
      <c r="A80" s="27"/>
      <c r="B80" s="119"/>
      <c r="C80" s="110" t="s">
        <v>36</v>
      </c>
      <c r="D80" s="98" t="s">
        <v>4</v>
      </c>
      <c r="E80" s="21">
        <v>0.875</v>
      </c>
      <c r="F80" s="19">
        <v>22</v>
      </c>
      <c r="G80" s="19">
        <v>0.875</v>
      </c>
      <c r="H80" s="95">
        <v>17.5</v>
      </c>
      <c r="I80" s="27"/>
      <c r="J80" s="3"/>
    </row>
    <row r="81" spans="1:10" s="15" customFormat="1" ht="15.75" x14ac:dyDescent="0.25">
      <c r="A81" s="27"/>
      <c r="B81" s="119"/>
      <c r="C81" s="122" t="s">
        <v>60</v>
      </c>
      <c r="D81" s="98"/>
      <c r="E81" s="19"/>
      <c r="F81" s="19"/>
      <c r="G81" s="19"/>
      <c r="H81" s="95"/>
      <c r="I81" s="27"/>
      <c r="J81" s="3"/>
    </row>
    <row r="82" spans="1:10" s="15" customFormat="1" ht="15.75" x14ac:dyDescent="0.25">
      <c r="A82" s="27"/>
      <c r="B82" s="119"/>
      <c r="C82" s="120" t="s">
        <v>49</v>
      </c>
      <c r="D82" s="98"/>
      <c r="E82" s="19"/>
      <c r="F82" s="19"/>
      <c r="G82" s="19"/>
      <c r="H82" s="95"/>
      <c r="I82" s="27"/>
      <c r="J82" s="3"/>
    </row>
    <row r="83" spans="1:10" s="15" customFormat="1" ht="15.75" x14ac:dyDescent="0.25">
      <c r="A83" s="27"/>
      <c r="B83" s="119"/>
      <c r="C83" s="27" t="s">
        <v>61</v>
      </c>
      <c r="D83" s="98" t="s">
        <v>4</v>
      </c>
      <c r="E83" s="20">
        <v>16</v>
      </c>
      <c r="F83" s="19">
        <v>22</v>
      </c>
      <c r="G83" s="19">
        <v>16</v>
      </c>
      <c r="H83" s="95">
        <v>17.5</v>
      </c>
      <c r="I83" s="27"/>
      <c r="J83" s="3"/>
    </row>
    <row r="84" spans="1:10" s="15" customFormat="1" ht="15.75" x14ac:dyDescent="0.25">
      <c r="A84" s="27"/>
      <c r="B84" s="119"/>
      <c r="C84" s="120" t="s">
        <v>14</v>
      </c>
      <c r="D84" s="98"/>
      <c r="E84" s="20"/>
      <c r="F84" s="19"/>
      <c r="G84" s="19"/>
      <c r="H84" s="95"/>
      <c r="I84" s="27"/>
      <c r="J84" s="3"/>
    </row>
    <row r="85" spans="1:10" s="15" customFormat="1" ht="15.75" x14ac:dyDescent="0.25">
      <c r="A85" s="27"/>
      <c r="B85" s="119"/>
      <c r="C85" s="110" t="s">
        <v>62</v>
      </c>
      <c r="D85" s="98" t="s">
        <v>4</v>
      </c>
      <c r="E85" s="20">
        <v>23</v>
      </c>
      <c r="F85" s="19">
        <v>22</v>
      </c>
      <c r="G85" s="19">
        <v>23</v>
      </c>
      <c r="H85" s="95">
        <v>17.5</v>
      </c>
      <c r="I85" s="27"/>
      <c r="J85" s="3"/>
    </row>
    <row r="86" spans="1:10" s="15" customFormat="1" ht="15.75" x14ac:dyDescent="0.25">
      <c r="A86" s="27"/>
      <c r="B86" s="119"/>
      <c r="C86" s="110" t="s">
        <v>63</v>
      </c>
      <c r="D86" s="98" t="s">
        <v>4</v>
      </c>
      <c r="E86" s="20">
        <v>2</v>
      </c>
      <c r="F86" s="19">
        <v>22</v>
      </c>
      <c r="G86" s="19">
        <v>2</v>
      </c>
      <c r="H86" s="95">
        <v>17.5</v>
      </c>
      <c r="I86" s="27"/>
      <c r="J86" s="3"/>
    </row>
    <row r="87" spans="1:10" s="15" customFormat="1" ht="15.75" x14ac:dyDescent="0.25">
      <c r="A87" s="27"/>
      <c r="B87" s="119"/>
      <c r="C87" s="110" t="s">
        <v>64</v>
      </c>
      <c r="D87" s="98" t="s">
        <v>4</v>
      </c>
      <c r="E87" s="20">
        <v>9.6750000000000007</v>
      </c>
      <c r="F87" s="19">
        <v>22</v>
      </c>
      <c r="G87" s="19">
        <v>9.6750000000000007</v>
      </c>
      <c r="H87" s="95">
        <v>17.5</v>
      </c>
      <c r="I87" s="27"/>
      <c r="J87" s="3"/>
    </row>
    <row r="88" spans="1:10" s="15" customFormat="1" ht="21" customHeight="1" x14ac:dyDescent="0.25">
      <c r="A88" s="27"/>
      <c r="B88" s="105"/>
      <c r="C88" s="109" t="s">
        <v>134</v>
      </c>
      <c r="D88" s="124"/>
      <c r="E88" s="23"/>
      <c r="F88" s="23"/>
      <c r="G88" s="23"/>
      <c r="H88" s="18"/>
      <c r="I88" s="27"/>
      <c r="J88" s="3"/>
    </row>
    <row r="89" spans="1:10" s="93" customFormat="1" ht="15.75" x14ac:dyDescent="0.25">
      <c r="A89" s="27"/>
      <c r="B89" s="105"/>
      <c r="C89" s="108" t="s">
        <v>11</v>
      </c>
      <c r="D89" s="124"/>
      <c r="E89" s="23"/>
      <c r="F89" s="23"/>
      <c r="G89" s="23"/>
      <c r="H89" s="18"/>
      <c r="I89" s="98"/>
      <c r="J89" s="3"/>
    </row>
    <row r="90" spans="1:10" s="93" customFormat="1" ht="15.75" x14ac:dyDescent="0.25">
      <c r="A90" s="27"/>
      <c r="B90" s="105"/>
      <c r="C90" s="110" t="s">
        <v>7</v>
      </c>
      <c r="D90" s="124" t="s">
        <v>12</v>
      </c>
      <c r="E90" s="22">
        <v>18</v>
      </c>
      <c r="F90" s="23">
        <v>15</v>
      </c>
      <c r="G90" s="23">
        <v>18</v>
      </c>
      <c r="H90" s="18">
        <v>15</v>
      </c>
      <c r="I90" s="98"/>
      <c r="J90" s="3"/>
    </row>
    <row r="91" spans="1:10" s="93" customFormat="1" ht="15.75" x14ac:dyDescent="0.25">
      <c r="A91" s="27"/>
      <c r="B91" s="105"/>
      <c r="C91" s="110" t="s">
        <v>9</v>
      </c>
      <c r="D91" s="124" t="s">
        <v>12</v>
      </c>
      <c r="E91" s="22">
        <v>7</v>
      </c>
      <c r="F91" s="23">
        <v>28</v>
      </c>
      <c r="G91" s="23">
        <v>7</v>
      </c>
      <c r="H91" s="18">
        <v>25</v>
      </c>
      <c r="I91" s="98"/>
      <c r="J91" s="3"/>
    </row>
    <row r="92" spans="1:10" s="15" customFormat="1" ht="15.75" x14ac:dyDescent="0.25">
      <c r="A92" s="27"/>
      <c r="B92" s="105"/>
      <c r="C92" s="110" t="s">
        <v>10</v>
      </c>
      <c r="D92" s="124" t="s">
        <v>12</v>
      </c>
      <c r="E92" s="22">
        <v>759</v>
      </c>
      <c r="F92" s="23">
        <v>30</v>
      </c>
      <c r="G92" s="23">
        <v>759</v>
      </c>
      <c r="H92" s="18">
        <v>30</v>
      </c>
      <c r="I92" s="27"/>
      <c r="J92" s="3"/>
    </row>
    <row r="93" spans="1:10" s="15" customFormat="1" ht="15.75" x14ac:dyDescent="0.25">
      <c r="A93" s="27"/>
      <c r="B93" s="119"/>
      <c r="C93" s="111" t="s">
        <v>2</v>
      </c>
      <c r="D93" s="125"/>
      <c r="E93" s="22"/>
      <c r="F93" s="22"/>
      <c r="G93" s="22"/>
      <c r="H93" s="113"/>
      <c r="I93" s="27"/>
      <c r="J93" s="3"/>
    </row>
    <row r="94" spans="1:10" s="15" customFormat="1" ht="15.75" x14ac:dyDescent="0.25">
      <c r="A94" s="27"/>
      <c r="B94" s="114"/>
      <c r="C94" s="111" t="s">
        <v>3</v>
      </c>
      <c r="D94" s="125"/>
      <c r="E94" s="22"/>
      <c r="F94" s="22"/>
      <c r="G94" s="22"/>
      <c r="H94" s="113"/>
      <c r="I94" s="27"/>
      <c r="J94" s="3"/>
    </row>
    <row r="95" spans="1:10" s="15" customFormat="1" ht="15.75" x14ac:dyDescent="0.25">
      <c r="A95" s="27"/>
      <c r="B95" s="114"/>
      <c r="C95" s="111" t="s">
        <v>135</v>
      </c>
      <c r="D95" s="125" t="s">
        <v>5</v>
      </c>
      <c r="E95" s="22">
        <v>2187</v>
      </c>
      <c r="F95" s="22">
        <v>1.5</v>
      </c>
      <c r="G95" s="22">
        <v>2187</v>
      </c>
      <c r="H95" s="113">
        <v>0.5</v>
      </c>
      <c r="I95" s="27"/>
      <c r="J95" s="3"/>
    </row>
    <row r="96" spans="1:10" s="15" customFormat="1" ht="15.75" x14ac:dyDescent="0.25">
      <c r="A96" s="27"/>
      <c r="B96" s="114"/>
      <c r="C96" s="111" t="s">
        <v>142</v>
      </c>
      <c r="D96" s="125"/>
      <c r="E96" s="22"/>
      <c r="F96" s="22"/>
      <c r="G96" s="22"/>
      <c r="H96" s="113"/>
      <c r="I96" s="27"/>
      <c r="J96" s="3"/>
    </row>
    <row r="97" spans="1:10" s="15" customFormat="1" ht="15.75" x14ac:dyDescent="0.25">
      <c r="A97" s="27"/>
      <c r="B97" s="114"/>
      <c r="C97" s="116" t="s">
        <v>143</v>
      </c>
      <c r="D97" s="125" t="s">
        <v>5</v>
      </c>
      <c r="E97" s="22">
        <v>3479</v>
      </c>
      <c r="F97" s="22">
        <v>4</v>
      </c>
      <c r="G97" s="22">
        <v>3479</v>
      </c>
      <c r="H97" s="113">
        <v>8</v>
      </c>
      <c r="I97" s="27"/>
      <c r="J97" s="3"/>
    </row>
    <row r="98" spans="1:10" s="15" customFormat="1" ht="15.75" x14ac:dyDescent="0.25">
      <c r="A98" s="27"/>
      <c r="B98" s="114"/>
      <c r="C98" s="120" t="s">
        <v>69</v>
      </c>
      <c r="D98" s="126"/>
      <c r="E98" s="22"/>
      <c r="F98" s="22"/>
      <c r="G98" s="22"/>
      <c r="H98" s="113"/>
      <c r="I98" s="27"/>
      <c r="J98" s="3"/>
    </row>
    <row r="99" spans="1:10" s="15" customFormat="1" ht="15.75" x14ac:dyDescent="0.25">
      <c r="A99" s="27"/>
      <c r="B99" s="114"/>
      <c r="C99" s="127" t="s">
        <v>70</v>
      </c>
      <c r="D99" s="126" t="s">
        <v>4</v>
      </c>
      <c r="E99" s="22">
        <v>137</v>
      </c>
      <c r="F99" s="22">
        <v>22</v>
      </c>
      <c r="G99" s="22">
        <v>137</v>
      </c>
      <c r="H99" s="113">
        <v>17.5</v>
      </c>
      <c r="I99" s="27"/>
      <c r="J99" s="3"/>
    </row>
    <row r="100" spans="1:10" s="15" customFormat="1" ht="15.75" x14ac:dyDescent="0.25">
      <c r="A100" s="27"/>
      <c r="B100" s="114"/>
      <c r="C100" s="127" t="s">
        <v>71</v>
      </c>
      <c r="D100" s="126" t="s">
        <v>4</v>
      </c>
      <c r="E100" s="22">
        <v>103</v>
      </c>
      <c r="F100" s="22">
        <v>22</v>
      </c>
      <c r="G100" s="22">
        <v>103</v>
      </c>
      <c r="H100" s="113">
        <v>17.5</v>
      </c>
      <c r="I100" s="27"/>
      <c r="J100" s="3"/>
    </row>
    <row r="101" spans="1:10" s="15" customFormat="1" ht="15.75" x14ac:dyDescent="0.25">
      <c r="A101" s="27"/>
      <c r="B101" s="114"/>
      <c r="C101" s="120" t="s">
        <v>68</v>
      </c>
      <c r="D101" s="126"/>
      <c r="E101" s="22"/>
      <c r="F101" s="22"/>
      <c r="G101" s="22"/>
      <c r="H101" s="113"/>
      <c r="I101" s="27"/>
      <c r="J101" s="3"/>
    </row>
    <row r="102" spans="1:10" s="15" customFormat="1" ht="15.75" x14ac:dyDescent="0.25">
      <c r="A102" s="27"/>
      <c r="B102" s="114"/>
      <c r="C102" s="127" t="s">
        <v>15</v>
      </c>
      <c r="D102" s="126" t="s">
        <v>4</v>
      </c>
      <c r="E102" s="22">
        <v>2457</v>
      </c>
      <c r="F102" s="22">
        <v>22</v>
      </c>
      <c r="G102" s="22">
        <v>2457</v>
      </c>
      <c r="H102" s="113">
        <v>17.5</v>
      </c>
      <c r="I102" s="27"/>
      <c r="J102" s="3"/>
    </row>
    <row r="103" spans="1:10" s="15" customFormat="1" ht="15.75" x14ac:dyDescent="0.25">
      <c r="A103" s="27"/>
      <c r="B103" s="114"/>
      <c r="C103" s="127" t="s">
        <v>16</v>
      </c>
      <c r="D103" s="126" t="s">
        <v>4</v>
      </c>
      <c r="E103" s="22">
        <v>59</v>
      </c>
      <c r="F103" s="22">
        <v>22</v>
      </c>
      <c r="G103" s="22">
        <v>59</v>
      </c>
      <c r="H103" s="113">
        <v>17.5</v>
      </c>
      <c r="I103" s="27"/>
      <c r="J103" s="3"/>
    </row>
    <row r="104" spans="1:10" s="15" customFormat="1" ht="15.75" x14ac:dyDescent="0.25">
      <c r="A104" s="27"/>
      <c r="B104" s="114"/>
      <c r="C104" s="127" t="s">
        <v>72</v>
      </c>
      <c r="D104" s="126" t="s">
        <v>4</v>
      </c>
      <c r="E104" s="22">
        <v>3</v>
      </c>
      <c r="F104" s="22">
        <v>22</v>
      </c>
      <c r="G104" s="22">
        <v>3</v>
      </c>
      <c r="H104" s="113">
        <v>17.5</v>
      </c>
      <c r="I104" s="27"/>
      <c r="J104" s="3"/>
    </row>
    <row r="105" spans="1:10" s="15" customFormat="1" ht="15.75" x14ac:dyDescent="0.25">
      <c r="A105" s="27"/>
      <c r="B105" s="114"/>
      <c r="C105" s="127" t="s">
        <v>73</v>
      </c>
      <c r="D105" s="126" t="s">
        <v>4</v>
      </c>
      <c r="E105" s="22">
        <v>1.75</v>
      </c>
      <c r="F105" s="22">
        <v>22</v>
      </c>
      <c r="G105" s="22">
        <v>1.75</v>
      </c>
      <c r="H105" s="113">
        <v>17.5</v>
      </c>
      <c r="I105" s="27"/>
      <c r="J105" s="3"/>
    </row>
    <row r="106" spans="1:10" s="15" customFormat="1" ht="15.75" x14ac:dyDescent="0.25">
      <c r="A106" s="27"/>
      <c r="B106" s="114"/>
      <c r="C106" s="127" t="s">
        <v>74</v>
      </c>
      <c r="D106" s="126" t="s">
        <v>4</v>
      </c>
      <c r="E106" s="22">
        <v>41.4</v>
      </c>
      <c r="F106" s="22">
        <v>22</v>
      </c>
      <c r="G106" s="22">
        <v>41.4</v>
      </c>
      <c r="H106" s="113">
        <v>17.5</v>
      </c>
      <c r="I106" s="27"/>
      <c r="J106" s="3"/>
    </row>
    <row r="107" spans="1:10" s="15" customFormat="1" ht="15.75" x14ac:dyDescent="0.25">
      <c r="A107" s="27"/>
      <c r="B107" s="114"/>
      <c r="C107" s="127" t="s">
        <v>17</v>
      </c>
      <c r="D107" s="126" t="s">
        <v>4</v>
      </c>
      <c r="E107" s="24">
        <v>14</v>
      </c>
      <c r="F107" s="22">
        <v>22</v>
      </c>
      <c r="G107" s="22">
        <v>14</v>
      </c>
      <c r="H107" s="113">
        <v>17.5</v>
      </c>
      <c r="I107" s="27"/>
      <c r="J107" s="3"/>
    </row>
    <row r="108" spans="1:10" s="15" customFormat="1" ht="15.75" x14ac:dyDescent="0.25">
      <c r="A108" s="27"/>
      <c r="B108" s="114"/>
      <c r="C108" s="127" t="s">
        <v>21</v>
      </c>
      <c r="D108" s="126" t="s">
        <v>4</v>
      </c>
      <c r="E108" s="24">
        <v>110</v>
      </c>
      <c r="F108" s="22">
        <v>22</v>
      </c>
      <c r="G108" s="22">
        <v>110</v>
      </c>
      <c r="H108" s="113">
        <v>17.5</v>
      </c>
      <c r="I108" s="27"/>
      <c r="J108" s="3"/>
    </row>
    <row r="109" spans="1:10" s="15" customFormat="1" ht="15.75" x14ac:dyDescent="0.25">
      <c r="A109" s="27"/>
      <c r="B109" s="114"/>
      <c r="C109" s="127" t="s">
        <v>75</v>
      </c>
      <c r="D109" s="126" t="s">
        <v>4</v>
      </c>
      <c r="E109" s="24">
        <v>0.9</v>
      </c>
      <c r="F109" s="22">
        <v>22</v>
      </c>
      <c r="G109" s="22">
        <v>0.9</v>
      </c>
      <c r="H109" s="113">
        <v>17.5</v>
      </c>
      <c r="I109" s="27"/>
      <c r="J109" s="3"/>
    </row>
    <row r="110" spans="1:10" s="15" customFormat="1" ht="15.75" x14ac:dyDescent="0.25">
      <c r="A110" s="27"/>
      <c r="B110" s="114"/>
      <c r="C110" s="127" t="s">
        <v>39</v>
      </c>
      <c r="D110" s="126" t="s">
        <v>4</v>
      </c>
      <c r="E110" s="24">
        <v>38.799999999999997</v>
      </c>
      <c r="F110" s="22">
        <v>22</v>
      </c>
      <c r="G110" s="22">
        <v>38.799999999999997</v>
      </c>
      <c r="H110" s="113">
        <v>17.5</v>
      </c>
      <c r="I110" s="27"/>
      <c r="J110" s="3"/>
    </row>
    <row r="111" spans="1:10" s="15" customFormat="1" ht="15.75" x14ac:dyDescent="0.25">
      <c r="A111" s="27"/>
      <c r="B111" s="114"/>
      <c r="C111" s="127" t="s">
        <v>23</v>
      </c>
      <c r="D111" s="126" t="s">
        <v>4</v>
      </c>
      <c r="E111" s="24">
        <v>37.450000000000003</v>
      </c>
      <c r="F111" s="22">
        <v>22</v>
      </c>
      <c r="G111" s="22">
        <v>37.450000000000003</v>
      </c>
      <c r="H111" s="113">
        <v>17.5</v>
      </c>
      <c r="I111" s="27"/>
      <c r="J111" s="3"/>
    </row>
    <row r="112" spans="1:10" s="15" customFormat="1" ht="15.75" x14ac:dyDescent="0.25">
      <c r="A112" s="27"/>
      <c r="B112" s="114"/>
      <c r="C112" s="127" t="s">
        <v>24</v>
      </c>
      <c r="D112" s="126" t="s">
        <v>4</v>
      </c>
      <c r="E112" s="24">
        <v>185.55</v>
      </c>
      <c r="F112" s="22">
        <v>22</v>
      </c>
      <c r="G112" s="22">
        <v>185.55</v>
      </c>
      <c r="H112" s="113">
        <v>17.5</v>
      </c>
      <c r="I112" s="27"/>
      <c r="J112" s="3"/>
    </row>
    <row r="113" spans="1:10" s="15" customFormat="1" ht="15.75" x14ac:dyDescent="0.25">
      <c r="A113" s="27"/>
      <c r="B113" s="114"/>
      <c r="C113" s="127" t="s">
        <v>76</v>
      </c>
      <c r="D113" s="126" t="s">
        <v>4</v>
      </c>
      <c r="E113" s="24">
        <v>63.38</v>
      </c>
      <c r="F113" s="22">
        <v>22</v>
      </c>
      <c r="G113" s="22">
        <v>63.38</v>
      </c>
      <c r="H113" s="113">
        <v>17.5</v>
      </c>
      <c r="I113" s="27"/>
      <c r="J113" s="3"/>
    </row>
    <row r="114" spans="1:10" s="15" customFormat="1" ht="15.75" x14ac:dyDescent="0.25">
      <c r="A114" s="27"/>
      <c r="B114" s="114"/>
      <c r="C114" s="127" t="s">
        <v>77</v>
      </c>
      <c r="D114" s="126" t="s">
        <v>4</v>
      </c>
      <c r="E114" s="24">
        <v>0.77</v>
      </c>
      <c r="F114" s="22">
        <v>22</v>
      </c>
      <c r="G114" s="22">
        <v>0.77</v>
      </c>
      <c r="H114" s="113">
        <v>17.5</v>
      </c>
      <c r="I114" s="27"/>
      <c r="J114" s="3"/>
    </row>
    <row r="115" spans="1:10" s="15" customFormat="1" ht="15.75" x14ac:dyDescent="0.25">
      <c r="A115" s="27"/>
      <c r="B115" s="114"/>
      <c r="C115" s="127" t="s">
        <v>78</v>
      </c>
      <c r="D115" s="126" t="s">
        <v>4</v>
      </c>
      <c r="E115" s="24">
        <v>1</v>
      </c>
      <c r="F115" s="22">
        <v>22</v>
      </c>
      <c r="G115" s="22">
        <v>1</v>
      </c>
      <c r="H115" s="113">
        <v>17.5</v>
      </c>
      <c r="I115" s="27"/>
      <c r="J115" s="3"/>
    </row>
    <row r="116" spans="1:10" s="15" customFormat="1" ht="15.75" x14ac:dyDescent="0.25">
      <c r="A116" s="27"/>
      <c r="B116" s="114"/>
      <c r="C116" s="127" t="s">
        <v>79</v>
      </c>
      <c r="D116" s="126" t="s">
        <v>4</v>
      </c>
      <c r="E116" s="22">
        <v>0.8</v>
      </c>
      <c r="F116" s="22">
        <v>22</v>
      </c>
      <c r="G116" s="22">
        <v>0.8</v>
      </c>
      <c r="H116" s="113">
        <v>17.5</v>
      </c>
      <c r="I116" s="27"/>
      <c r="J116" s="3"/>
    </row>
    <row r="117" spans="1:10" s="15" customFormat="1" ht="15.75" x14ac:dyDescent="0.25">
      <c r="A117" s="27"/>
      <c r="B117" s="114"/>
      <c r="C117" s="127" t="s">
        <v>80</v>
      </c>
      <c r="D117" s="126" t="s">
        <v>4</v>
      </c>
      <c r="E117" s="22">
        <v>1.5</v>
      </c>
      <c r="F117" s="22">
        <v>22</v>
      </c>
      <c r="G117" s="22">
        <v>1.5</v>
      </c>
      <c r="H117" s="113">
        <v>17.5</v>
      </c>
      <c r="I117" s="27"/>
      <c r="J117" s="3"/>
    </row>
    <row r="118" spans="1:10" s="15" customFormat="1" ht="15.75" x14ac:dyDescent="0.25">
      <c r="A118" s="27"/>
      <c r="B118" s="114"/>
      <c r="C118" s="127" t="s">
        <v>81</v>
      </c>
      <c r="D118" s="126" t="s">
        <v>4</v>
      </c>
      <c r="E118" s="22">
        <v>3.45</v>
      </c>
      <c r="F118" s="22">
        <v>22</v>
      </c>
      <c r="G118" s="22">
        <v>3.45</v>
      </c>
      <c r="H118" s="113">
        <v>17.5</v>
      </c>
      <c r="I118" s="27"/>
      <c r="J118" s="3"/>
    </row>
    <row r="119" spans="1:10" s="15" customFormat="1" ht="15.75" x14ac:dyDescent="0.25">
      <c r="A119" s="27"/>
      <c r="B119" s="114"/>
      <c r="C119" s="116" t="s">
        <v>94</v>
      </c>
      <c r="D119" s="126" t="s">
        <v>4</v>
      </c>
      <c r="E119" s="22">
        <v>8.6449999999999996</v>
      </c>
      <c r="F119" s="22">
        <v>22</v>
      </c>
      <c r="G119" s="22">
        <v>8.6449999999999996</v>
      </c>
      <c r="H119" s="113">
        <v>17.5</v>
      </c>
      <c r="I119" s="27"/>
      <c r="J119" s="3"/>
    </row>
    <row r="120" spans="1:10" s="15" customFormat="1" ht="15.75" x14ac:dyDescent="0.25">
      <c r="A120" s="27"/>
      <c r="B120" s="114"/>
      <c r="C120" s="116" t="s">
        <v>168</v>
      </c>
      <c r="D120" s="126" t="s">
        <v>4</v>
      </c>
      <c r="E120" s="22">
        <v>74.209999999999994</v>
      </c>
      <c r="F120" s="22">
        <v>22</v>
      </c>
      <c r="G120" s="22">
        <v>74.209999999999994</v>
      </c>
      <c r="H120" s="113">
        <v>17.5</v>
      </c>
      <c r="I120" s="27"/>
      <c r="J120" s="3"/>
    </row>
    <row r="121" spans="1:10" s="15" customFormat="1" ht="15.75" x14ac:dyDescent="0.25">
      <c r="A121" s="27"/>
      <c r="B121" s="119"/>
      <c r="C121" s="111" t="s">
        <v>25</v>
      </c>
      <c r="D121" s="26"/>
      <c r="E121" s="22"/>
      <c r="F121" s="22"/>
      <c r="G121" s="22"/>
      <c r="H121" s="95"/>
      <c r="I121" s="27"/>
      <c r="J121" s="3"/>
    </row>
    <row r="122" spans="1:10" s="15" customFormat="1" ht="15.75" x14ac:dyDescent="0.25">
      <c r="A122" s="27"/>
      <c r="B122" s="119"/>
      <c r="C122" s="120" t="s">
        <v>69</v>
      </c>
      <c r="D122" s="26"/>
      <c r="E122" s="22"/>
      <c r="F122" s="22"/>
      <c r="G122" s="22"/>
      <c r="H122" s="95"/>
      <c r="I122" s="27"/>
      <c r="J122" s="3"/>
    </row>
    <row r="123" spans="1:10" s="15" customFormat="1" ht="15.75" x14ac:dyDescent="0.25">
      <c r="A123" s="27"/>
      <c r="B123" s="119"/>
      <c r="C123" s="120" t="s">
        <v>50</v>
      </c>
      <c r="D123" s="26"/>
      <c r="E123" s="22"/>
      <c r="F123" s="22"/>
      <c r="G123" s="22"/>
      <c r="H123" s="95"/>
      <c r="I123" s="27"/>
      <c r="J123" s="3"/>
    </row>
    <row r="124" spans="1:10" s="15" customFormat="1" ht="15.75" x14ac:dyDescent="0.25">
      <c r="A124" s="27"/>
      <c r="B124" s="119"/>
      <c r="C124" s="110" t="s">
        <v>82</v>
      </c>
      <c r="D124" s="126" t="s">
        <v>4</v>
      </c>
      <c r="E124" s="22">
        <v>257</v>
      </c>
      <c r="F124" s="22">
        <v>22</v>
      </c>
      <c r="G124" s="22">
        <v>257</v>
      </c>
      <c r="H124" s="113">
        <v>17.5</v>
      </c>
      <c r="I124" s="27"/>
      <c r="J124" s="3"/>
    </row>
    <row r="125" spans="1:10" s="15" customFormat="1" ht="15.75" x14ac:dyDescent="0.25">
      <c r="A125" s="27"/>
      <c r="B125" s="119"/>
      <c r="C125" s="120" t="s">
        <v>68</v>
      </c>
      <c r="D125" s="26"/>
      <c r="E125" s="22"/>
      <c r="F125" s="22"/>
      <c r="G125" s="22"/>
      <c r="H125" s="95"/>
      <c r="I125" s="27"/>
      <c r="J125" s="3"/>
    </row>
    <row r="126" spans="1:10" s="15" customFormat="1" ht="15.75" x14ac:dyDescent="0.25">
      <c r="A126" s="27"/>
      <c r="B126" s="119"/>
      <c r="C126" s="127" t="s">
        <v>83</v>
      </c>
      <c r="D126" s="126" t="s">
        <v>4</v>
      </c>
      <c r="E126" s="22">
        <v>724</v>
      </c>
      <c r="F126" s="22">
        <v>22</v>
      </c>
      <c r="G126" s="22">
        <v>724</v>
      </c>
      <c r="H126" s="113">
        <v>17.5</v>
      </c>
      <c r="I126" s="27"/>
      <c r="J126" s="3"/>
    </row>
    <row r="127" spans="1:10" s="15" customFormat="1" ht="15.75" x14ac:dyDescent="0.25">
      <c r="A127" s="27"/>
      <c r="B127" s="119"/>
      <c r="C127" s="127" t="s">
        <v>84</v>
      </c>
      <c r="D127" s="126" t="s">
        <v>4</v>
      </c>
      <c r="E127" s="24">
        <v>1547</v>
      </c>
      <c r="F127" s="22">
        <v>22</v>
      </c>
      <c r="G127" s="22">
        <v>1547</v>
      </c>
      <c r="H127" s="113">
        <v>17.5</v>
      </c>
      <c r="I127" s="27"/>
      <c r="J127" s="3"/>
    </row>
    <row r="128" spans="1:10" s="15" customFormat="1" ht="15.75" x14ac:dyDescent="0.25">
      <c r="A128" s="27"/>
      <c r="B128" s="119"/>
      <c r="C128" s="127" t="s">
        <v>85</v>
      </c>
      <c r="D128" s="126" t="s">
        <v>4</v>
      </c>
      <c r="E128" s="24">
        <v>10.5</v>
      </c>
      <c r="F128" s="22">
        <v>22</v>
      </c>
      <c r="G128" s="22">
        <v>10.5</v>
      </c>
      <c r="H128" s="113">
        <v>17.5</v>
      </c>
      <c r="I128" s="27"/>
      <c r="J128" s="3"/>
    </row>
    <row r="129" spans="1:10" s="15" customFormat="1" ht="15.75" x14ac:dyDescent="0.25">
      <c r="A129" s="27"/>
      <c r="B129" s="119"/>
      <c r="C129" s="127" t="s">
        <v>86</v>
      </c>
      <c r="D129" s="126" t="s">
        <v>4</v>
      </c>
      <c r="E129" s="24">
        <v>46.800000000000004</v>
      </c>
      <c r="F129" s="22">
        <v>22</v>
      </c>
      <c r="G129" s="22">
        <v>46.800000000000004</v>
      </c>
      <c r="H129" s="113">
        <v>17.5</v>
      </c>
      <c r="I129" s="27"/>
      <c r="J129" s="3"/>
    </row>
    <row r="130" spans="1:10" s="15" customFormat="1" ht="15.75" x14ac:dyDescent="0.25">
      <c r="A130" s="27"/>
      <c r="B130" s="119"/>
      <c r="C130" s="127" t="s">
        <v>87</v>
      </c>
      <c r="D130" s="126" t="s">
        <v>4</v>
      </c>
      <c r="E130" s="24">
        <v>24.79</v>
      </c>
      <c r="F130" s="22">
        <v>22</v>
      </c>
      <c r="G130" s="22">
        <v>24.79</v>
      </c>
      <c r="H130" s="113">
        <v>17.5</v>
      </c>
      <c r="I130" s="27"/>
      <c r="J130" s="3"/>
    </row>
    <row r="131" spans="1:10" s="15" customFormat="1" ht="15.75" x14ac:dyDescent="0.25">
      <c r="A131" s="27"/>
      <c r="B131" s="119"/>
      <c r="C131" s="127" t="s">
        <v>88</v>
      </c>
      <c r="D131" s="126" t="s">
        <v>4</v>
      </c>
      <c r="E131" s="24">
        <v>744.44999999999993</v>
      </c>
      <c r="F131" s="22">
        <v>22</v>
      </c>
      <c r="G131" s="22">
        <v>744.44999999999993</v>
      </c>
      <c r="H131" s="113">
        <v>17.5</v>
      </c>
      <c r="I131" s="27"/>
      <c r="J131" s="3"/>
    </row>
    <row r="132" spans="1:10" s="15" customFormat="1" ht="15.75" x14ac:dyDescent="0.25">
      <c r="A132" s="27"/>
      <c r="B132" s="119"/>
      <c r="C132" s="127" t="s">
        <v>89</v>
      </c>
      <c r="D132" s="126" t="s">
        <v>4</v>
      </c>
      <c r="E132" s="24">
        <v>250.14000000000001</v>
      </c>
      <c r="F132" s="22">
        <v>22</v>
      </c>
      <c r="G132" s="22">
        <v>250.14000000000001</v>
      </c>
      <c r="H132" s="113">
        <v>17.5</v>
      </c>
      <c r="I132" s="27"/>
      <c r="J132" s="3"/>
    </row>
    <row r="133" spans="1:10" s="15" customFormat="1" ht="15.75" x14ac:dyDescent="0.25">
      <c r="A133" s="27"/>
      <c r="B133" s="119"/>
      <c r="C133" s="127" t="s">
        <v>90</v>
      </c>
      <c r="D133" s="126" t="s">
        <v>4</v>
      </c>
      <c r="E133" s="24">
        <v>967.5</v>
      </c>
      <c r="F133" s="22">
        <v>22</v>
      </c>
      <c r="G133" s="22">
        <v>967.5</v>
      </c>
      <c r="H133" s="113">
        <v>17.5</v>
      </c>
      <c r="I133" s="27"/>
      <c r="J133" s="3"/>
    </row>
    <row r="134" spans="1:10" s="15" customFormat="1" ht="15.75" x14ac:dyDescent="0.25">
      <c r="A134" s="27"/>
      <c r="B134" s="119"/>
      <c r="C134" s="127" t="s">
        <v>91</v>
      </c>
      <c r="D134" s="126" t="s">
        <v>4</v>
      </c>
      <c r="E134" s="24">
        <v>230.60000000000002</v>
      </c>
      <c r="F134" s="22">
        <v>22</v>
      </c>
      <c r="G134" s="22">
        <v>230.60000000000002</v>
      </c>
      <c r="H134" s="113">
        <v>17.5</v>
      </c>
      <c r="I134" s="27"/>
      <c r="J134" s="3"/>
    </row>
    <row r="135" spans="1:10" s="15" customFormat="1" ht="15.75" x14ac:dyDescent="0.25">
      <c r="A135" s="27"/>
      <c r="B135" s="119"/>
      <c r="C135" s="127" t="s">
        <v>27</v>
      </c>
      <c r="D135" s="126" t="s">
        <v>4</v>
      </c>
      <c r="E135" s="24">
        <v>571</v>
      </c>
      <c r="F135" s="22">
        <v>22</v>
      </c>
      <c r="G135" s="22">
        <v>571</v>
      </c>
      <c r="H135" s="113">
        <v>17.5</v>
      </c>
      <c r="I135" s="27"/>
      <c r="J135" s="3"/>
    </row>
    <row r="136" spans="1:10" s="15" customFormat="1" ht="15.75" x14ac:dyDescent="0.25">
      <c r="A136" s="27"/>
      <c r="B136" s="119"/>
      <c r="C136" s="127" t="s">
        <v>92</v>
      </c>
      <c r="D136" s="126" t="s">
        <v>4</v>
      </c>
      <c r="E136" s="24">
        <v>169.20000000000002</v>
      </c>
      <c r="F136" s="22">
        <v>22</v>
      </c>
      <c r="G136" s="22">
        <v>169.20000000000002</v>
      </c>
      <c r="H136" s="113">
        <v>17.5</v>
      </c>
      <c r="I136" s="27"/>
      <c r="J136" s="3"/>
    </row>
    <row r="137" spans="1:10" s="15" customFormat="1" ht="15.75" x14ac:dyDescent="0.25">
      <c r="A137" s="27"/>
      <c r="B137" s="119"/>
      <c r="C137" s="127" t="s">
        <v>93</v>
      </c>
      <c r="D137" s="126" t="s">
        <v>4</v>
      </c>
      <c r="E137" s="24">
        <v>1096</v>
      </c>
      <c r="F137" s="22">
        <v>22</v>
      </c>
      <c r="G137" s="22">
        <v>1096</v>
      </c>
      <c r="H137" s="113">
        <v>17.5</v>
      </c>
      <c r="I137" s="27"/>
      <c r="J137" s="3"/>
    </row>
    <row r="138" spans="1:10" s="15" customFormat="1" ht="15.75" x14ac:dyDescent="0.25">
      <c r="A138" s="27"/>
      <c r="B138" s="119"/>
      <c r="C138" s="127" t="s">
        <v>23</v>
      </c>
      <c r="D138" s="126" t="s">
        <v>4</v>
      </c>
      <c r="E138" s="24">
        <v>272.125</v>
      </c>
      <c r="F138" s="22">
        <v>22</v>
      </c>
      <c r="G138" s="22">
        <v>272.125</v>
      </c>
      <c r="H138" s="113">
        <v>17.5</v>
      </c>
      <c r="I138" s="27"/>
      <c r="J138" s="3"/>
    </row>
    <row r="139" spans="1:10" s="15" customFormat="1" ht="15.75" x14ac:dyDescent="0.25">
      <c r="A139" s="27"/>
      <c r="B139" s="119"/>
      <c r="C139" s="127" t="s">
        <v>24</v>
      </c>
      <c r="D139" s="126" t="s">
        <v>4</v>
      </c>
      <c r="E139" s="24">
        <v>658.19999999999993</v>
      </c>
      <c r="F139" s="22">
        <v>22</v>
      </c>
      <c r="G139" s="22">
        <v>658.19999999999993</v>
      </c>
      <c r="H139" s="113">
        <v>17.5</v>
      </c>
      <c r="I139" s="27"/>
      <c r="J139" s="3"/>
    </row>
    <row r="140" spans="1:10" s="15" customFormat="1" ht="15.75" x14ac:dyDescent="0.25">
      <c r="A140" s="27"/>
      <c r="B140" s="119"/>
      <c r="C140" s="127" t="s">
        <v>36</v>
      </c>
      <c r="D140" s="126" t="s">
        <v>4</v>
      </c>
      <c r="E140" s="24">
        <v>800.875</v>
      </c>
      <c r="F140" s="22">
        <v>22</v>
      </c>
      <c r="G140" s="22">
        <v>800.875</v>
      </c>
      <c r="H140" s="113">
        <v>17.5</v>
      </c>
      <c r="I140" s="27"/>
      <c r="J140" s="3"/>
    </row>
    <row r="141" spans="1:10" s="15" customFormat="1" ht="15.75" x14ac:dyDescent="0.25">
      <c r="A141" s="27"/>
      <c r="B141" s="119"/>
      <c r="C141" s="127" t="s">
        <v>77</v>
      </c>
      <c r="D141" s="126" t="s">
        <v>4</v>
      </c>
      <c r="E141" s="24">
        <v>24.86</v>
      </c>
      <c r="F141" s="22">
        <v>22</v>
      </c>
      <c r="G141" s="22">
        <v>24.86</v>
      </c>
      <c r="H141" s="113">
        <v>17.5</v>
      </c>
      <c r="I141" s="27"/>
      <c r="J141" s="3"/>
    </row>
    <row r="142" spans="1:10" s="15" customFormat="1" ht="15.75" x14ac:dyDescent="0.25">
      <c r="A142" s="27"/>
      <c r="B142" s="119"/>
      <c r="C142" s="127" t="s">
        <v>78</v>
      </c>
      <c r="D142" s="126" t="s">
        <v>4</v>
      </c>
      <c r="E142" s="24">
        <v>12</v>
      </c>
      <c r="F142" s="22">
        <v>22</v>
      </c>
      <c r="G142" s="22">
        <v>12</v>
      </c>
      <c r="H142" s="113">
        <v>17.5</v>
      </c>
      <c r="I142" s="27"/>
      <c r="J142" s="3"/>
    </row>
    <row r="143" spans="1:10" s="15" customFormat="1" ht="31.5" x14ac:dyDescent="0.25">
      <c r="A143" s="27"/>
      <c r="B143" s="119"/>
      <c r="C143" s="127" t="s">
        <v>94</v>
      </c>
      <c r="D143" s="126" t="s">
        <v>4</v>
      </c>
      <c r="E143" s="22">
        <v>189.93</v>
      </c>
      <c r="F143" s="22">
        <v>22</v>
      </c>
      <c r="G143" s="22">
        <v>189.93</v>
      </c>
      <c r="H143" s="113">
        <v>17.5</v>
      </c>
      <c r="I143" s="27"/>
      <c r="J143" s="3"/>
    </row>
    <row r="144" spans="1:10" s="15" customFormat="1" ht="15.75" x14ac:dyDescent="0.25">
      <c r="A144" s="27"/>
      <c r="B144" s="119"/>
      <c r="C144" s="127" t="s">
        <v>81</v>
      </c>
      <c r="D144" s="26" t="s">
        <v>4</v>
      </c>
      <c r="E144" s="22">
        <v>32.085000000000001</v>
      </c>
      <c r="F144" s="22">
        <v>22</v>
      </c>
      <c r="G144" s="22">
        <v>32.085000000000001</v>
      </c>
      <c r="H144" s="113">
        <v>17.5</v>
      </c>
      <c r="I144" s="27"/>
      <c r="J144" s="3"/>
    </row>
    <row r="145" spans="1:10" s="15" customFormat="1" ht="15.75" x14ac:dyDescent="0.25">
      <c r="A145" s="27"/>
      <c r="B145" s="119"/>
      <c r="C145" s="120" t="s">
        <v>18</v>
      </c>
      <c r="D145" s="26"/>
      <c r="E145" s="22"/>
      <c r="F145" s="22"/>
      <c r="G145" s="22"/>
      <c r="H145" s="95"/>
      <c r="I145" s="27"/>
      <c r="J145" s="3"/>
    </row>
    <row r="146" spans="1:10" s="15" customFormat="1" ht="15.75" x14ac:dyDescent="0.25">
      <c r="A146" s="27"/>
      <c r="B146" s="119"/>
      <c r="C146" s="127" t="s">
        <v>51</v>
      </c>
      <c r="D146" s="26" t="s">
        <v>4</v>
      </c>
      <c r="E146" s="24">
        <v>29</v>
      </c>
      <c r="F146" s="22">
        <v>22</v>
      </c>
      <c r="G146" s="22">
        <v>29</v>
      </c>
      <c r="H146" s="113">
        <v>17.5</v>
      </c>
      <c r="I146" s="27"/>
      <c r="J146" s="3"/>
    </row>
    <row r="147" spans="1:10" s="15" customFormat="1" ht="15.75" x14ac:dyDescent="0.25">
      <c r="A147" s="27"/>
      <c r="B147" s="119"/>
      <c r="C147" s="127" t="s">
        <v>95</v>
      </c>
      <c r="D147" s="26" t="s">
        <v>4</v>
      </c>
      <c r="E147" s="24">
        <v>4.2549999999999999</v>
      </c>
      <c r="F147" s="22">
        <v>22</v>
      </c>
      <c r="G147" s="22">
        <v>4.2549999999999999</v>
      </c>
      <c r="H147" s="113">
        <v>17.5</v>
      </c>
      <c r="I147" s="27"/>
      <c r="J147" s="3"/>
    </row>
    <row r="148" spans="1:10" s="15" customFormat="1" ht="15.75" x14ac:dyDescent="0.25">
      <c r="A148" s="27"/>
      <c r="B148" s="119"/>
      <c r="C148" s="127" t="s">
        <v>88</v>
      </c>
      <c r="D148" s="26" t="s">
        <v>4</v>
      </c>
      <c r="E148" s="24">
        <v>16.799999999999997</v>
      </c>
      <c r="F148" s="22">
        <v>22</v>
      </c>
      <c r="G148" s="22">
        <v>16.799999999999997</v>
      </c>
      <c r="H148" s="113">
        <v>17.5</v>
      </c>
      <c r="I148" s="27"/>
      <c r="J148" s="3"/>
    </row>
    <row r="149" spans="1:10" s="15" customFormat="1" ht="15.75" x14ac:dyDescent="0.25">
      <c r="A149" s="27"/>
      <c r="B149" s="119"/>
      <c r="C149" s="127" t="s">
        <v>89</v>
      </c>
      <c r="D149" s="26" t="s">
        <v>4</v>
      </c>
      <c r="E149" s="24">
        <v>24.915000000000003</v>
      </c>
      <c r="F149" s="22">
        <v>22</v>
      </c>
      <c r="G149" s="22">
        <v>24.915000000000003</v>
      </c>
      <c r="H149" s="113">
        <v>17.5</v>
      </c>
      <c r="I149" s="27"/>
      <c r="J149" s="3"/>
    </row>
    <row r="150" spans="1:10" s="15" customFormat="1" ht="15.75" x14ac:dyDescent="0.25">
      <c r="A150" s="27"/>
      <c r="B150" s="119"/>
      <c r="C150" s="127" t="s">
        <v>96</v>
      </c>
      <c r="D150" s="26" t="s">
        <v>4</v>
      </c>
      <c r="E150" s="24">
        <v>1673.7</v>
      </c>
      <c r="F150" s="22">
        <v>22</v>
      </c>
      <c r="G150" s="22">
        <v>1673.7</v>
      </c>
      <c r="H150" s="113">
        <v>17.5</v>
      </c>
      <c r="I150" s="27"/>
      <c r="J150" s="3"/>
    </row>
    <row r="151" spans="1:10" s="15" customFormat="1" ht="15.75" x14ac:dyDescent="0.25">
      <c r="A151" s="27"/>
      <c r="B151" s="119"/>
      <c r="C151" s="127" t="s">
        <v>91</v>
      </c>
      <c r="D151" s="26" t="s">
        <v>4</v>
      </c>
      <c r="E151" s="24">
        <v>154.60000000000002</v>
      </c>
      <c r="F151" s="22">
        <v>22</v>
      </c>
      <c r="G151" s="22">
        <v>154.60000000000002</v>
      </c>
      <c r="H151" s="113">
        <v>17.5</v>
      </c>
      <c r="I151" s="27"/>
      <c r="J151" s="3"/>
    </row>
    <row r="152" spans="1:10" s="15" customFormat="1" ht="15.75" x14ac:dyDescent="0.25">
      <c r="A152" s="27"/>
      <c r="B152" s="119"/>
      <c r="C152" s="127" t="s">
        <v>27</v>
      </c>
      <c r="D152" s="26" t="s">
        <v>4</v>
      </c>
      <c r="E152" s="24">
        <v>347</v>
      </c>
      <c r="F152" s="22">
        <v>22</v>
      </c>
      <c r="G152" s="22">
        <v>347</v>
      </c>
      <c r="H152" s="113">
        <v>17.5</v>
      </c>
      <c r="I152" s="27"/>
      <c r="J152" s="3"/>
    </row>
    <row r="153" spans="1:10" s="15" customFormat="1" ht="15.75" x14ac:dyDescent="0.25">
      <c r="A153" s="27"/>
      <c r="B153" s="119"/>
      <c r="C153" s="127" t="s">
        <v>97</v>
      </c>
      <c r="D153" s="26" t="s">
        <v>4</v>
      </c>
      <c r="E153" s="24">
        <v>191.47499999999999</v>
      </c>
      <c r="F153" s="22">
        <v>22</v>
      </c>
      <c r="G153" s="22">
        <v>191.47499999999999</v>
      </c>
      <c r="H153" s="113">
        <v>17.5</v>
      </c>
      <c r="I153" s="27"/>
      <c r="J153" s="3"/>
    </row>
    <row r="154" spans="1:10" s="15" customFormat="1" ht="15.75" x14ac:dyDescent="0.25">
      <c r="A154" s="27"/>
      <c r="B154" s="119"/>
      <c r="C154" s="127" t="s">
        <v>39</v>
      </c>
      <c r="D154" s="26" t="s">
        <v>4</v>
      </c>
      <c r="E154" s="24">
        <v>1096</v>
      </c>
      <c r="F154" s="22">
        <v>22</v>
      </c>
      <c r="G154" s="22">
        <v>1096</v>
      </c>
      <c r="H154" s="113">
        <v>17.5</v>
      </c>
      <c r="I154" s="27"/>
      <c r="J154" s="3"/>
    </row>
    <row r="155" spans="1:10" s="15" customFormat="1" ht="15.75" x14ac:dyDescent="0.25">
      <c r="A155" s="27"/>
      <c r="B155" s="119"/>
      <c r="C155" s="127" t="s">
        <v>23</v>
      </c>
      <c r="D155" s="26" t="s">
        <v>4</v>
      </c>
      <c r="E155" s="24">
        <v>222.95</v>
      </c>
      <c r="F155" s="22">
        <v>22</v>
      </c>
      <c r="G155" s="22">
        <v>222.95</v>
      </c>
      <c r="H155" s="113">
        <v>17.5</v>
      </c>
      <c r="I155" s="27"/>
      <c r="J155" s="3"/>
    </row>
    <row r="156" spans="1:10" s="15" customFormat="1" ht="15.75" x14ac:dyDescent="0.25">
      <c r="A156" s="27"/>
      <c r="B156" s="119"/>
      <c r="C156" s="127" t="s">
        <v>24</v>
      </c>
      <c r="D156" s="26" t="s">
        <v>4</v>
      </c>
      <c r="E156" s="24">
        <v>31.5</v>
      </c>
      <c r="F156" s="22">
        <v>22</v>
      </c>
      <c r="G156" s="22">
        <v>31.5</v>
      </c>
      <c r="H156" s="113">
        <v>17.5</v>
      </c>
      <c r="I156" s="27"/>
      <c r="J156" s="3"/>
    </row>
    <row r="157" spans="1:10" s="15" customFormat="1" ht="15.75" x14ac:dyDescent="0.25">
      <c r="A157" s="27"/>
      <c r="B157" s="119"/>
      <c r="C157" s="127" t="s">
        <v>36</v>
      </c>
      <c r="D157" s="26" t="s">
        <v>4</v>
      </c>
      <c r="E157" s="24">
        <v>683.375</v>
      </c>
      <c r="F157" s="22">
        <v>22</v>
      </c>
      <c r="G157" s="22">
        <v>683.375</v>
      </c>
      <c r="H157" s="113">
        <v>17.5</v>
      </c>
      <c r="I157" s="27"/>
      <c r="J157" s="3"/>
    </row>
    <row r="158" spans="1:10" s="15" customFormat="1" ht="15.75" x14ac:dyDescent="0.25">
      <c r="A158" s="27"/>
      <c r="B158" s="119"/>
      <c r="C158" s="127" t="s">
        <v>77</v>
      </c>
      <c r="D158" s="26" t="s">
        <v>4</v>
      </c>
      <c r="E158" s="24">
        <v>26.4</v>
      </c>
      <c r="F158" s="22">
        <v>22</v>
      </c>
      <c r="G158" s="22">
        <v>26.4</v>
      </c>
      <c r="H158" s="113">
        <v>17.5</v>
      </c>
      <c r="I158" s="27"/>
      <c r="J158" s="3"/>
    </row>
    <row r="159" spans="1:10" s="15" customFormat="1" ht="15.75" x14ac:dyDescent="0.25">
      <c r="A159" s="27"/>
      <c r="B159" s="119"/>
      <c r="C159" s="127" t="s">
        <v>78</v>
      </c>
      <c r="D159" s="26" t="s">
        <v>4</v>
      </c>
      <c r="E159" s="22">
        <v>0.99</v>
      </c>
      <c r="F159" s="22">
        <v>22</v>
      </c>
      <c r="G159" s="22">
        <v>0.99</v>
      </c>
      <c r="H159" s="113">
        <v>17.5</v>
      </c>
      <c r="I159" s="27"/>
      <c r="J159" s="3"/>
    </row>
    <row r="160" spans="1:10" s="17" customFormat="1" ht="31.5" x14ac:dyDescent="0.25">
      <c r="A160" s="25"/>
      <c r="B160" s="128"/>
      <c r="C160" s="127" t="s">
        <v>94</v>
      </c>
      <c r="D160" s="26" t="s">
        <v>4</v>
      </c>
      <c r="E160" s="22">
        <v>139.815</v>
      </c>
      <c r="F160" s="22">
        <v>22</v>
      </c>
      <c r="G160" s="22">
        <v>139.815</v>
      </c>
      <c r="H160" s="113">
        <v>17.5</v>
      </c>
      <c r="I160" s="25"/>
      <c r="J160" s="3"/>
    </row>
    <row r="161" spans="1:10" s="15" customFormat="1" ht="15.75" x14ac:dyDescent="0.25">
      <c r="A161" s="27"/>
      <c r="B161" s="119"/>
      <c r="C161" s="120" t="s">
        <v>19</v>
      </c>
      <c r="D161" s="26"/>
      <c r="E161" s="22"/>
      <c r="F161" s="22"/>
      <c r="G161" s="22"/>
      <c r="H161" s="95"/>
      <c r="I161" s="27"/>
      <c r="J161" s="3"/>
    </row>
    <row r="162" spans="1:10" s="15" customFormat="1" ht="15.75" x14ac:dyDescent="0.25">
      <c r="A162" s="27"/>
      <c r="B162" s="119"/>
      <c r="C162" s="127" t="s">
        <v>103</v>
      </c>
      <c r="D162" s="129" t="s">
        <v>4</v>
      </c>
      <c r="E162" s="24">
        <v>57</v>
      </c>
      <c r="F162" s="22">
        <v>22</v>
      </c>
      <c r="G162" s="22">
        <v>57</v>
      </c>
      <c r="H162" s="113">
        <v>17.5</v>
      </c>
      <c r="I162" s="27"/>
      <c r="J162" s="3"/>
    </row>
    <row r="163" spans="1:10" s="15" customFormat="1" ht="15.75" x14ac:dyDescent="0.25">
      <c r="A163" s="27"/>
      <c r="B163" s="119"/>
      <c r="C163" s="127" t="s">
        <v>104</v>
      </c>
      <c r="D163" s="129" t="s">
        <v>4</v>
      </c>
      <c r="E163" s="24">
        <v>4</v>
      </c>
      <c r="F163" s="22">
        <v>22</v>
      </c>
      <c r="G163" s="22">
        <v>4</v>
      </c>
      <c r="H163" s="113">
        <v>17.5</v>
      </c>
      <c r="I163" s="27"/>
      <c r="J163" s="3"/>
    </row>
    <row r="164" spans="1:10" s="15" customFormat="1" ht="15.75" x14ac:dyDescent="0.25">
      <c r="A164" s="27"/>
      <c r="B164" s="119"/>
      <c r="C164" s="127" t="s">
        <v>98</v>
      </c>
      <c r="D164" s="129" t="s">
        <v>4</v>
      </c>
      <c r="E164" s="24">
        <v>32.85</v>
      </c>
      <c r="F164" s="22">
        <v>22</v>
      </c>
      <c r="G164" s="22">
        <v>32.85</v>
      </c>
      <c r="H164" s="113">
        <v>17.5</v>
      </c>
      <c r="I164" s="27"/>
      <c r="J164" s="3"/>
    </row>
    <row r="165" spans="1:10" s="15" customFormat="1" ht="15.75" x14ac:dyDescent="0.25">
      <c r="A165" s="27"/>
      <c r="B165" s="119"/>
      <c r="C165" s="127" t="s">
        <v>99</v>
      </c>
      <c r="D165" s="129" t="s">
        <v>4</v>
      </c>
      <c r="E165" s="24">
        <v>27.875</v>
      </c>
      <c r="F165" s="22">
        <v>22</v>
      </c>
      <c r="G165" s="22">
        <v>27.875</v>
      </c>
      <c r="H165" s="113">
        <v>17.5</v>
      </c>
      <c r="I165" s="27"/>
      <c r="J165" s="3"/>
    </row>
    <row r="166" spans="1:10" s="15" customFormat="1" ht="15.75" x14ac:dyDescent="0.25">
      <c r="A166" s="27"/>
      <c r="B166" s="119"/>
      <c r="C166" s="127" t="s">
        <v>100</v>
      </c>
      <c r="D166" s="129" t="s">
        <v>4</v>
      </c>
      <c r="E166" s="24">
        <v>9.8000000000000007</v>
      </c>
      <c r="F166" s="22">
        <v>22</v>
      </c>
      <c r="G166" s="22">
        <v>9.8000000000000007</v>
      </c>
      <c r="H166" s="113">
        <v>17.5</v>
      </c>
      <c r="I166" s="27"/>
      <c r="J166" s="3"/>
    </row>
    <row r="167" spans="1:10" s="15" customFormat="1" ht="15.75" x14ac:dyDescent="0.25">
      <c r="A167" s="27"/>
      <c r="B167" s="119"/>
      <c r="C167" s="127" t="s">
        <v>101</v>
      </c>
      <c r="D167" s="129" t="s">
        <v>4</v>
      </c>
      <c r="E167" s="24">
        <v>8.25</v>
      </c>
      <c r="F167" s="22">
        <v>22</v>
      </c>
      <c r="G167" s="22">
        <v>8.25</v>
      </c>
      <c r="H167" s="113">
        <v>17.5</v>
      </c>
      <c r="I167" s="27"/>
      <c r="J167" s="3"/>
    </row>
    <row r="168" spans="1:10" s="15" customFormat="1" ht="15.75" x14ac:dyDescent="0.25">
      <c r="A168" s="27"/>
      <c r="B168" s="119"/>
      <c r="C168" s="127" t="s">
        <v>102</v>
      </c>
      <c r="D168" s="129" t="s">
        <v>4</v>
      </c>
      <c r="E168" s="24">
        <v>33.25</v>
      </c>
      <c r="F168" s="22">
        <v>22</v>
      </c>
      <c r="G168" s="22">
        <v>33.25</v>
      </c>
      <c r="H168" s="113">
        <v>17.5</v>
      </c>
      <c r="I168" s="27"/>
      <c r="J168" s="3"/>
    </row>
    <row r="169" spans="1:10" s="15" customFormat="1" ht="15.75" x14ac:dyDescent="0.25">
      <c r="A169" s="27"/>
      <c r="B169" s="119"/>
      <c r="C169" s="127" t="s">
        <v>24</v>
      </c>
      <c r="D169" s="129" t="s">
        <v>4</v>
      </c>
      <c r="E169" s="24">
        <v>92.1</v>
      </c>
      <c r="F169" s="22">
        <v>22</v>
      </c>
      <c r="G169" s="22">
        <v>92.1</v>
      </c>
      <c r="H169" s="113">
        <v>17.5</v>
      </c>
      <c r="I169" s="27"/>
      <c r="J169" s="3"/>
    </row>
    <row r="170" spans="1:10" s="15" customFormat="1" ht="15.75" x14ac:dyDescent="0.25">
      <c r="A170" s="27"/>
      <c r="B170" s="119"/>
      <c r="C170" s="127" t="s">
        <v>36</v>
      </c>
      <c r="D170" s="129" t="s">
        <v>4</v>
      </c>
      <c r="E170" s="24">
        <v>17</v>
      </c>
      <c r="F170" s="22">
        <v>22</v>
      </c>
      <c r="G170" s="22">
        <v>17</v>
      </c>
      <c r="H170" s="113">
        <v>17.5</v>
      </c>
      <c r="I170" s="27"/>
      <c r="J170" s="3"/>
    </row>
    <row r="171" spans="1:10" s="15" customFormat="1" ht="15.75" x14ac:dyDescent="0.25">
      <c r="A171" s="27"/>
      <c r="B171" s="119"/>
      <c r="C171" s="120" t="s">
        <v>26</v>
      </c>
      <c r="D171" s="26"/>
      <c r="E171" s="22"/>
      <c r="F171" s="22"/>
      <c r="G171" s="22"/>
      <c r="H171" s="95"/>
      <c r="I171" s="27"/>
      <c r="J171" s="3"/>
    </row>
    <row r="172" spans="1:10" s="15" customFormat="1" ht="15.75" x14ac:dyDescent="0.25">
      <c r="A172" s="27"/>
      <c r="B172" s="119"/>
      <c r="C172" s="127" t="s">
        <v>51</v>
      </c>
      <c r="D172" s="129" t="s">
        <v>4</v>
      </c>
      <c r="E172" s="24">
        <v>13</v>
      </c>
      <c r="F172" s="22">
        <v>22</v>
      </c>
      <c r="G172" s="22">
        <v>13</v>
      </c>
      <c r="H172" s="113">
        <v>17.5</v>
      </c>
      <c r="I172" s="27"/>
      <c r="J172" s="3"/>
    </row>
    <row r="173" spans="1:10" s="15" customFormat="1" ht="15.75" x14ac:dyDescent="0.25">
      <c r="A173" s="27"/>
      <c r="B173" s="119"/>
      <c r="C173" s="127" t="s">
        <v>105</v>
      </c>
      <c r="D173" s="129" t="s">
        <v>4</v>
      </c>
      <c r="E173" s="24">
        <v>32.5</v>
      </c>
      <c r="F173" s="22">
        <v>22</v>
      </c>
      <c r="G173" s="22">
        <v>32.5</v>
      </c>
      <c r="H173" s="113">
        <v>17.5</v>
      </c>
      <c r="I173" s="27"/>
      <c r="J173" s="3"/>
    </row>
    <row r="174" spans="1:10" s="15" customFormat="1" ht="15.75" x14ac:dyDescent="0.25">
      <c r="A174" s="27"/>
      <c r="B174" s="119"/>
      <c r="C174" s="127" t="s">
        <v>91</v>
      </c>
      <c r="D174" s="129" t="s">
        <v>4</v>
      </c>
      <c r="E174" s="24">
        <v>42.6</v>
      </c>
      <c r="F174" s="22">
        <v>22</v>
      </c>
      <c r="G174" s="22">
        <v>42.6</v>
      </c>
      <c r="H174" s="113">
        <v>17.5</v>
      </c>
      <c r="I174" s="27"/>
      <c r="J174" s="3"/>
    </row>
    <row r="175" spans="1:10" s="15" customFormat="1" ht="15.75" x14ac:dyDescent="0.25">
      <c r="A175" s="27"/>
      <c r="B175" s="119"/>
      <c r="C175" s="127" t="s">
        <v>53</v>
      </c>
      <c r="D175" s="129" t="s">
        <v>4</v>
      </c>
      <c r="E175" s="24">
        <v>30</v>
      </c>
      <c r="F175" s="22">
        <v>22</v>
      </c>
      <c r="G175" s="22">
        <v>30</v>
      </c>
      <c r="H175" s="113">
        <v>17.5</v>
      </c>
      <c r="I175" s="27"/>
      <c r="J175" s="3"/>
    </row>
    <row r="176" spans="1:10" s="15" customFormat="1" ht="15.75" x14ac:dyDescent="0.25">
      <c r="A176" s="27"/>
      <c r="B176" s="119"/>
      <c r="C176" s="127" t="s">
        <v>92</v>
      </c>
      <c r="D176" s="129" t="s">
        <v>4</v>
      </c>
      <c r="E176" s="24">
        <v>0.9</v>
      </c>
      <c r="F176" s="22">
        <v>22</v>
      </c>
      <c r="G176" s="22">
        <v>0.9</v>
      </c>
      <c r="H176" s="113">
        <v>17.5</v>
      </c>
      <c r="I176" s="27"/>
      <c r="J176" s="3"/>
    </row>
    <row r="177" spans="1:10" s="15" customFormat="1" ht="15.75" x14ac:dyDescent="0.25">
      <c r="A177" s="27"/>
      <c r="B177" s="119"/>
      <c r="C177" s="127" t="s">
        <v>39</v>
      </c>
      <c r="D177" s="129" t="s">
        <v>4</v>
      </c>
      <c r="E177" s="24">
        <v>0.8</v>
      </c>
      <c r="F177" s="22">
        <v>22</v>
      </c>
      <c r="G177" s="22">
        <v>0.8</v>
      </c>
      <c r="H177" s="113">
        <v>17.5</v>
      </c>
      <c r="I177" s="27"/>
      <c r="J177" s="3"/>
    </row>
    <row r="178" spans="1:10" s="15" customFormat="1" ht="15.75" x14ac:dyDescent="0.25">
      <c r="A178" s="27"/>
      <c r="B178" s="119"/>
      <c r="C178" s="127" t="s">
        <v>23</v>
      </c>
      <c r="D178" s="129" t="s">
        <v>4</v>
      </c>
      <c r="E178" s="24">
        <v>5.25</v>
      </c>
      <c r="F178" s="22">
        <v>22</v>
      </c>
      <c r="G178" s="22">
        <v>5.25</v>
      </c>
      <c r="H178" s="113">
        <v>17.5</v>
      </c>
      <c r="I178" s="27"/>
      <c r="J178" s="3"/>
    </row>
    <row r="179" spans="1:10" s="15" customFormat="1" ht="15.75" x14ac:dyDescent="0.25">
      <c r="A179" s="27"/>
      <c r="B179" s="119"/>
      <c r="C179" s="127" t="s">
        <v>24</v>
      </c>
      <c r="D179" s="129" t="s">
        <v>4</v>
      </c>
      <c r="E179" s="24">
        <v>59.25</v>
      </c>
      <c r="F179" s="22">
        <v>22</v>
      </c>
      <c r="G179" s="22">
        <v>59.25</v>
      </c>
      <c r="H179" s="113">
        <v>17.5</v>
      </c>
      <c r="I179" s="27"/>
      <c r="J179" s="3"/>
    </row>
    <row r="180" spans="1:10" s="15" customFormat="1" ht="15.75" x14ac:dyDescent="0.25">
      <c r="A180" s="27"/>
      <c r="B180" s="119"/>
      <c r="C180" s="127" t="s">
        <v>36</v>
      </c>
      <c r="D180" s="129" t="s">
        <v>4</v>
      </c>
      <c r="E180" s="24">
        <v>10.375</v>
      </c>
      <c r="F180" s="22">
        <v>22</v>
      </c>
      <c r="G180" s="22">
        <v>10.375</v>
      </c>
      <c r="H180" s="113">
        <v>17.5</v>
      </c>
      <c r="I180" s="27"/>
      <c r="J180" s="3"/>
    </row>
    <row r="181" spans="1:10" s="15" customFormat="1" ht="15.75" x14ac:dyDescent="0.25">
      <c r="A181" s="27"/>
      <c r="B181" s="119"/>
      <c r="C181" s="127" t="s">
        <v>78</v>
      </c>
      <c r="D181" s="129" t="s">
        <v>4</v>
      </c>
      <c r="E181" s="24">
        <v>0.125</v>
      </c>
      <c r="F181" s="22">
        <v>22</v>
      </c>
      <c r="G181" s="22">
        <v>0.125</v>
      </c>
      <c r="H181" s="113">
        <v>17.5</v>
      </c>
      <c r="I181" s="27"/>
      <c r="J181" s="3"/>
    </row>
    <row r="182" spans="1:10" s="15" customFormat="1" ht="15.75" x14ac:dyDescent="0.25">
      <c r="A182" s="27"/>
      <c r="B182" s="119"/>
      <c r="C182" s="120" t="s">
        <v>14</v>
      </c>
      <c r="D182" s="26"/>
      <c r="E182" s="22"/>
      <c r="F182" s="22"/>
      <c r="G182" s="22"/>
      <c r="H182" s="95"/>
      <c r="I182" s="27"/>
      <c r="J182" s="3"/>
    </row>
    <row r="183" spans="1:10" s="15" customFormat="1" ht="15.75" x14ac:dyDescent="0.25">
      <c r="A183" s="27"/>
      <c r="B183" s="119"/>
      <c r="C183" s="130" t="s">
        <v>51</v>
      </c>
      <c r="D183" s="129" t="s">
        <v>4</v>
      </c>
      <c r="E183" s="24">
        <v>65</v>
      </c>
      <c r="F183" s="22">
        <v>22</v>
      </c>
      <c r="G183" s="22">
        <v>65</v>
      </c>
      <c r="H183" s="113">
        <v>17.5</v>
      </c>
      <c r="I183" s="27"/>
      <c r="J183" s="3"/>
    </row>
    <row r="184" spans="1:10" s="15" customFormat="1" ht="15.75" x14ac:dyDescent="0.25">
      <c r="A184" s="27"/>
      <c r="B184" s="119"/>
      <c r="C184" s="127" t="s">
        <v>106</v>
      </c>
      <c r="D184" s="129" t="s">
        <v>4</v>
      </c>
      <c r="E184" s="24">
        <v>17.674999999999997</v>
      </c>
      <c r="F184" s="22">
        <v>22</v>
      </c>
      <c r="G184" s="22">
        <v>17.674999999999997</v>
      </c>
      <c r="H184" s="113">
        <v>17.5</v>
      </c>
      <c r="I184" s="27"/>
      <c r="J184" s="3"/>
    </row>
    <row r="185" spans="1:10" s="15" customFormat="1" ht="15.75" x14ac:dyDescent="0.25">
      <c r="A185" s="27"/>
      <c r="B185" s="119"/>
      <c r="C185" s="127" t="s">
        <v>96</v>
      </c>
      <c r="D185" s="129" t="s">
        <v>4</v>
      </c>
      <c r="E185" s="24">
        <v>2838.15</v>
      </c>
      <c r="F185" s="22">
        <v>22</v>
      </c>
      <c r="G185" s="22">
        <v>2838.15</v>
      </c>
      <c r="H185" s="113">
        <v>17.5</v>
      </c>
      <c r="I185" s="27"/>
      <c r="J185" s="3"/>
    </row>
    <row r="186" spans="1:10" s="15" customFormat="1" ht="15.75" x14ac:dyDescent="0.25">
      <c r="A186" s="27"/>
      <c r="B186" s="119"/>
      <c r="C186" s="127" t="s">
        <v>107</v>
      </c>
      <c r="D186" s="129" t="s">
        <v>4</v>
      </c>
      <c r="E186" s="24">
        <v>1133.125</v>
      </c>
      <c r="F186" s="22">
        <v>22</v>
      </c>
      <c r="G186" s="22">
        <v>1133.125</v>
      </c>
      <c r="H186" s="113">
        <v>17.5</v>
      </c>
      <c r="I186" s="27"/>
      <c r="J186" s="3"/>
    </row>
    <row r="187" spans="1:10" s="15" customFormat="1" ht="15.75" x14ac:dyDescent="0.25">
      <c r="A187" s="27"/>
      <c r="B187" s="119"/>
      <c r="C187" s="127" t="s">
        <v>108</v>
      </c>
      <c r="D187" s="129" t="s">
        <v>4</v>
      </c>
      <c r="E187" s="24">
        <v>410.5</v>
      </c>
      <c r="F187" s="22">
        <v>22</v>
      </c>
      <c r="G187" s="22">
        <v>410.5</v>
      </c>
      <c r="H187" s="113">
        <v>17.5</v>
      </c>
      <c r="I187" s="27"/>
      <c r="J187" s="3"/>
    </row>
    <row r="188" spans="1:10" s="15" customFormat="1" ht="15.75" x14ac:dyDescent="0.25">
      <c r="A188" s="27"/>
      <c r="B188" s="119"/>
      <c r="C188" s="127" t="s">
        <v>109</v>
      </c>
      <c r="D188" s="129" t="s">
        <v>4</v>
      </c>
      <c r="E188" s="24">
        <v>11</v>
      </c>
      <c r="F188" s="22">
        <v>22</v>
      </c>
      <c r="G188" s="22">
        <v>11</v>
      </c>
      <c r="H188" s="113">
        <v>17.5</v>
      </c>
      <c r="I188" s="27"/>
      <c r="J188" s="3"/>
    </row>
    <row r="189" spans="1:10" s="15" customFormat="1" ht="15.75" x14ac:dyDescent="0.25">
      <c r="A189" s="27"/>
      <c r="B189" s="119"/>
      <c r="C189" s="127" t="s">
        <v>96</v>
      </c>
      <c r="D189" s="129" t="s">
        <v>4</v>
      </c>
      <c r="E189" s="24">
        <v>36.75</v>
      </c>
      <c r="F189" s="22">
        <v>22</v>
      </c>
      <c r="G189" s="22">
        <v>36.75</v>
      </c>
      <c r="H189" s="113">
        <v>17.5</v>
      </c>
      <c r="I189" s="27"/>
      <c r="J189" s="3"/>
    </row>
    <row r="190" spans="1:10" s="15" customFormat="1" ht="15.75" x14ac:dyDescent="0.25">
      <c r="A190" s="27"/>
      <c r="B190" s="119"/>
      <c r="C190" s="127" t="s">
        <v>107</v>
      </c>
      <c r="D190" s="129" t="s">
        <v>4</v>
      </c>
      <c r="E190" s="24">
        <v>0.875</v>
      </c>
      <c r="F190" s="22">
        <v>22</v>
      </c>
      <c r="G190" s="22">
        <v>0.875</v>
      </c>
      <c r="H190" s="113">
        <v>17.5</v>
      </c>
      <c r="I190" s="27"/>
      <c r="J190" s="3"/>
    </row>
    <row r="191" spans="1:10" s="15" customFormat="1" ht="15.75" x14ac:dyDescent="0.25">
      <c r="A191" s="27"/>
      <c r="B191" s="119"/>
      <c r="C191" s="130" t="s">
        <v>171</v>
      </c>
      <c r="D191" s="129" t="s">
        <v>4</v>
      </c>
      <c r="E191" s="24">
        <v>111</v>
      </c>
      <c r="F191" s="22">
        <v>22</v>
      </c>
      <c r="G191" s="22">
        <v>111</v>
      </c>
      <c r="H191" s="113">
        <v>17.5</v>
      </c>
      <c r="I191" s="27"/>
      <c r="J191" s="3"/>
    </row>
    <row r="192" spans="1:10" s="15" customFormat="1" ht="15.75" x14ac:dyDescent="0.25">
      <c r="A192" s="27"/>
      <c r="B192" s="119"/>
      <c r="C192" s="130" t="s">
        <v>53</v>
      </c>
      <c r="D192" s="129" t="s">
        <v>4</v>
      </c>
      <c r="E192" s="24">
        <v>781</v>
      </c>
      <c r="F192" s="22">
        <v>22</v>
      </c>
      <c r="G192" s="22">
        <v>781</v>
      </c>
      <c r="H192" s="113">
        <v>17.5</v>
      </c>
      <c r="I192" s="27"/>
      <c r="J192" s="3"/>
    </row>
    <row r="193" spans="1:10" s="15" customFormat="1" ht="15.75" x14ac:dyDescent="0.25">
      <c r="A193" s="27"/>
      <c r="B193" s="119"/>
      <c r="C193" s="127" t="s">
        <v>170</v>
      </c>
      <c r="D193" s="129" t="s">
        <v>4</v>
      </c>
      <c r="E193" s="24">
        <v>25</v>
      </c>
      <c r="F193" s="22">
        <v>22</v>
      </c>
      <c r="G193" s="22">
        <v>25</v>
      </c>
      <c r="H193" s="113">
        <v>17.5</v>
      </c>
      <c r="I193" s="27"/>
      <c r="J193" s="3"/>
    </row>
    <row r="194" spans="1:10" s="15" customFormat="1" ht="15.75" x14ac:dyDescent="0.25">
      <c r="A194" s="27"/>
      <c r="B194" s="119"/>
      <c r="C194" s="127" t="s">
        <v>91</v>
      </c>
      <c r="D194" s="129" t="s">
        <v>4</v>
      </c>
      <c r="E194" s="24">
        <v>380.20000000000005</v>
      </c>
      <c r="F194" s="22">
        <v>22</v>
      </c>
      <c r="G194" s="22">
        <v>380.20000000000005</v>
      </c>
      <c r="H194" s="113">
        <v>17.5</v>
      </c>
      <c r="I194" s="27"/>
      <c r="J194" s="3"/>
    </row>
    <row r="195" spans="1:10" s="15" customFormat="1" ht="15.75" x14ac:dyDescent="0.25">
      <c r="A195" s="27"/>
      <c r="B195" s="119"/>
      <c r="C195" s="127" t="s">
        <v>54</v>
      </c>
      <c r="D195" s="129" t="s">
        <v>4</v>
      </c>
      <c r="E195" s="24">
        <v>8.5499999999999989</v>
      </c>
      <c r="F195" s="22">
        <v>22</v>
      </c>
      <c r="G195" s="22">
        <v>8.5499999999999989</v>
      </c>
      <c r="H195" s="113">
        <v>17.5</v>
      </c>
      <c r="I195" s="27"/>
      <c r="J195" s="3"/>
    </row>
    <row r="196" spans="1:10" s="15" customFormat="1" ht="15.75" x14ac:dyDescent="0.25">
      <c r="A196" s="27"/>
      <c r="B196" s="119"/>
      <c r="C196" s="127" t="s">
        <v>150</v>
      </c>
      <c r="D196" s="129" t="s">
        <v>4</v>
      </c>
      <c r="E196" s="24">
        <v>5.55</v>
      </c>
      <c r="F196" s="22">
        <v>22</v>
      </c>
      <c r="G196" s="22">
        <v>5.55</v>
      </c>
      <c r="H196" s="113">
        <v>17.5</v>
      </c>
      <c r="I196" s="27"/>
      <c r="J196" s="3"/>
    </row>
    <row r="197" spans="1:10" s="15" customFormat="1" ht="15.75" x14ac:dyDescent="0.25">
      <c r="A197" s="27"/>
      <c r="B197" s="119"/>
      <c r="C197" s="127" t="s">
        <v>107</v>
      </c>
      <c r="D197" s="129" t="s">
        <v>4</v>
      </c>
      <c r="E197" s="24">
        <v>64.5</v>
      </c>
      <c r="F197" s="22">
        <v>22</v>
      </c>
      <c r="G197" s="22">
        <v>64.5</v>
      </c>
      <c r="H197" s="113">
        <v>17.5</v>
      </c>
      <c r="I197" s="27"/>
      <c r="J197" s="3"/>
    </row>
    <row r="198" spans="1:10" s="15" customFormat="1" ht="15.75" x14ac:dyDescent="0.25">
      <c r="A198" s="27"/>
      <c r="B198" s="119"/>
      <c r="C198" s="127" t="s">
        <v>151</v>
      </c>
      <c r="D198" s="129" t="s">
        <v>4</v>
      </c>
      <c r="E198" s="24">
        <v>351.6</v>
      </c>
      <c r="F198" s="22">
        <v>22</v>
      </c>
      <c r="G198" s="22">
        <v>351.6</v>
      </c>
      <c r="H198" s="113">
        <v>17.5</v>
      </c>
      <c r="I198" s="27"/>
      <c r="J198" s="3"/>
    </row>
    <row r="199" spans="1:10" s="15" customFormat="1" ht="15.75" x14ac:dyDescent="0.25">
      <c r="A199" s="27"/>
      <c r="B199" s="119"/>
      <c r="C199" s="127" t="s">
        <v>107</v>
      </c>
      <c r="D199" s="129" t="s">
        <v>4</v>
      </c>
      <c r="E199" s="24">
        <v>10.625</v>
      </c>
      <c r="F199" s="22">
        <v>22</v>
      </c>
      <c r="G199" s="22">
        <v>10.625</v>
      </c>
      <c r="H199" s="113">
        <v>17.5</v>
      </c>
      <c r="I199" s="27"/>
      <c r="J199" s="3"/>
    </row>
    <row r="200" spans="1:10" s="15" customFormat="1" ht="15.75" x14ac:dyDescent="0.25">
      <c r="A200" s="27"/>
      <c r="B200" s="119"/>
      <c r="C200" s="130" t="s">
        <v>114</v>
      </c>
      <c r="D200" s="129"/>
      <c r="E200" s="24"/>
      <c r="F200" s="22">
        <v>22</v>
      </c>
      <c r="G200" s="22"/>
      <c r="H200" s="95"/>
      <c r="I200" s="27"/>
      <c r="J200" s="3"/>
    </row>
    <row r="201" spans="1:10" s="15" customFormat="1" ht="15.75" x14ac:dyDescent="0.25">
      <c r="A201" s="27"/>
      <c r="B201" s="119"/>
      <c r="C201" s="127" t="s">
        <v>92</v>
      </c>
      <c r="D201" s="129" t="s">
        <v>4</v>
      </c>
      <c r="E201" s="24">
        <v>437.625</v>
      </c>
      <c r="F201" s="22">
        <v>22</v>
      </c>
      <c r="G201" s="22">
        <v>437.625</v>
      </c>
      <c r="H201" s="113">
        <v>17.5</v>
      </c>
      <c r="I201" s="27"/>
      <c r="J201" s="3"/>
    </row>
    <row r="202" spans="1:10" s="15" customFormat="1" ht="15.75" x14ac:dyDescent="0.25">
      <c r="A202" s="27"/>
      <c r="B202" s="119"/>
      <c r="C202" s="127" t="s">
        <v>39</v>
      </c>
      <c r="D202" s="129" t="s">
        <v>4</v>
      </c>
      <c r="E202" s="24">
        <v>2508.6000000000004</v>
      </c>
      <c r="F202" s="22">
        <v>22</v>
      </c>
      <c r="G202" s="22">
        <v>2508.6000000000004</v>
      </c>
      <c r="H202" s="113">
        <v>17.5</v>
      </c>
      <c r="I202" s="27"/>
      <c r="J202" s="3"/>
    </row>
    <row r="203" spans="1:10" s="15" customFormat="1" ht="15.75" x14ac:dyDescent="0.25">
      <c r="A203" s="27"/>
      <c r="B203" s="119"/>
      <c r="C203" s="127" t="s">
        <v>110</v>
      </c>
      <c r="D203" s="129" t="s">
        <v>4</v>
      </c>
      <c r="E203" s="24">
        <v>509.77499999999998</v>
      </c>
      <c r="F203" s="22">
        <v>22</v>
      </c>
      <c r="G203" s="22">
        <v>509.77499999999998</v>
      </c>
      <c r="H203" s="113">
        <v>17.5</v>
      </c>
      <c r="I203" s="27"/>
      <c r="J203" s="3"/>
    </row>
    <row r="204" spans="1:10" s="15" customFormat="1" ht="15.75" x14ac:dyDescent="0.25">
      <c r="A204" s="27"/>
      <c r="B204" s="119"/>
      <c r="C204" s="127" t="s">
        <v>111</v>
      </c>
      <c r="D204" s="129" t="s">
        <v>4</v>
      </c>
      <c r="E204" s="24">
        <v>72</v>
      </c>
      <c r="F204" s="22">
        <v>22</v>
      </c>
      <c r="G204" s="22">
        <v>72</v>
      </c>
      <c r="H204" s="113">
        <v>17.5</v>
      </c>
      <c r="I204" s="27"/>
      <c r="J204" s="3"/>
    </row>
    <row r="205" spans="1:10" s="15" customFormat="1" ht="15.75" x14ac:dyDescent="0.25">
      <c r="A205" s="27"/>
      <c r="B205" s="119"/>
      <c r="C205" s="127" t="s">
        <v>112</v>
      </c>
      <c r="D205" s="129" t="s">
        <v>4</v>
      </c>
      <c r="E205" s="24">
        <v>1562</v>
      </c>
      <c r="F205" s="22">
        <v>22</v>
      </c>
      <c r="G205" s="22">
        <v>1562</v>
      </c>
      <c r="H205" s="113">
        <v>17.5</v>
      </c>
      <c r="I205" s="27"/>
      <c r="J205" s="3"/>
    </row>
    <row r="206" spans="1:10" s="15" customFormat="1" ht="15.75" x14ac:dyDescent="0.25">
      <c r="A206" s="27"/>
      <c r="B206" s="119"/>
      <c r="C206" s="127" t="s">
        <v>113</v>
      </c>
      <c r="D206" s="129" t="s">
        <v>4</v>
      </c>
      <c r="E206" s="24">
        <v>60.28</v>
      </c>
      <c r="F206" s="22">
        <v>22</v>
      </c>
      <c r="G206" s="22">
        <v>60.28</v>
      </c>
      <c r="H206" s="113">
        <v>17.5</v>
      </c>
      <c r="I206" s="27"/>
      <c r="J206" s="3"/>
    </row>
    <row r="207" spans="1:10" s="15" customFormat="1" ht="15.75" x14ac:dyDescent="0.25">
      <c r="A207" s="27"/>
      <c r="B207" s="119"/>
      <c r="C207" s="127" t="s">
        <v>78</v>
      </c>
      <c r="D207" s="129" t="s">
        <v>4</v>
      </c>
      <c r="E207" s="24">
        <v>2.09</v>
      </c>
      <c r="F207" s="22">
        <v>22</v>
      </c>
      <c r="G207" s="22">
        <v>2.09</v>
      </c>
      <c r="H207" s="113">
        <v>17.5</v>
      </c>
      <c r="I207" s="27"/>
      <c r="J207" s="3"/>
    </row>
    <row r="208" spans="1:10" s="15" customFormat="1" ht="31.5" x14ac:dyDescent="0.25">
      <c r="A208" s="27"/>
      <c r="B208" s="119"/>
      <c r="C208" s="127" t="s">
        <v>94</v>
      </c>
      <c r="D208" s="129" t="s">
        <v>4</v>
      </c>
      <c r="E208" s="24">
        <v>319.54000000000002</v>
      </c>
      <c r="F208" s="22">
        <v>22</v>
      </c>
      <c r="G208" s="22">
        <v>319.54000000000002</v>
      </c>
      <c r="H208" s="113">
        <v>17.5</v>
      </c>
      <c r="I208" s="27"/>
      <c r="J208" s="3"/>
    </row>
    <row r="209" spans="1:10" s="15" customFormat="1" ht="15.75" x14ac:dyDescent="0.25">
      <c r="A209" s="27"/>
      <c r="B209" s="119"/>
      <c r="C209" s="122" t="s">
        <v>56</v>
      </c>
      <c r="D209" s="26"/>
      <c r="E209" s="22"/>
      <c r="F209" s="22"/>
      <c r="G209" s="22"/>
      <c r="H209" s="95"/>
      <c r="I209" s="27"/>
      <c r="J209" s="3"/>
    </row>
    <row r="210" spans="1:10" s="15" customFormat="1" ht="15.75" x14ac:dyDescent="0.25">
      <c r="A210" s="27"/>
      <c r="B210" s="119"/>
      <c r="C210" s="120" t="s">
        <v>68</v>
      </c>
      <c r="D210" s="26"/>
      <c r="E210" s="22"/>
      <c r="F210" s="22"/>
      <c r="G210" s="22"/>
      <c r="H210" s="95"/>
      <c r="I210" s="27"/>
      <c r="J210" s="3"/>
    </row>
    <row r="211" spans="1:10" s="15" customFormat="1" ht="15.75" x14ac:dyDescent="0.25">
      <c r="A211" s="27"/>
      <c r="B211" s="119"/>
      <c r="C211" s="110" t="s">
        <v>169</v>
      </c>
      <c r="D211" s="129" t="s">
        <v>4</v>
      </c>
      <c r="E211" s="22">
        <v>32.090000000000003</v>
      </c>
      <c r="F211" s="22">
        <v>22</v>
      </c>
      <c r="G211" s="22">
        <v>32.090000000000003</v>
      </c>
      <c r="H211" s="113">
        <v>17.5</v>
      </c>
      <c r="I211" s="27"/>
      <c r="J211" s="3"/>
    </row>
    <row r="212" spans="1:10" s="15" customFormat="1" ht="15.75" x14ac:dyDescent="0.25">
      <c r="A212" s="27"/>
      <c r="B212" s="119"/>
      <c r="C212" s="110" t="s">
        <v>57</v>
      </c>
      <c r="D212" s="129" t="s">
        <v>4</v>
      </c>
      <c r="E212" s="22">
        <v>11</v>
      </c>
      <c r="F212" s="22">
        <v>22</v>
      </c>
      <c r="G212" s="22">
        <v>11</v>
      </c>
      <c r="H212" s="113">
        <v>17.5</v>
      </c>
      <c r="I212" s="27"/>
      <c r="J212" s="3"/>
    </row>
    <row r="213" spans="1:10" s="15" customFormat="1" ht="15.75" x14ac:dyDescent="0.25">
      <c r="A213" s="27"/>
      <c r="B213" s="119"/>
      <c r="C213" s="120" t="s">
        <v>49</v>
      </c>
      <c r="D213" s="26"/>
      <c r="E213" s="22"/>
      <c r="F213" s="22"/>
      <c r="G213" s="22"/>
      <c r="H213" s="95"/>
      <c r="I213" s="27"/>
      <c r="J213" s="3"/>
    </row>
    <row r="214" spans="1:10" s="15" customFormat="1" ht="15.75" x14ac:dyDescent="0.25">
      <c r="A214" s="27"/>
      <c r="B214" s="119"/>
      <c r="C214" s="116" t="s">
        <v>66</v>
      </c>
      <c r="D214" s="129" t="s">
        <v>4</v>
      </c>
      <c r="E214" s="22">
        <v>104</v>
      </c>
      <c r="F214" s="22">
        <v>22</v>
      </c>
      <c r="G214" s="22">
        <v>104</v>
      </c>
      <c r="H214" s="113">
        <v>17.5</v>
      </c>
      <c r="I214" s="27"/>
      <c r="J214" s="3"/>
    </row>
    <row r="215" spans="1:10" s="15" customFormat="1" ht="15.75" x14ac:dyDescent="0.25">
      <c r="A215" s="27"/>
      <c r="B215" s="119"/>
      <c r="C215" s="127" t="s">
        <v>115</v>
      </c>
      <c r="D215" s="129" t="s">
        <v>4</v>
      </c>
      <c r="E215" s="22">
        <v>55</v>
      </c>
      <c r="F215" s="22">
        <v>22</v>
      </c>
      <c r="G215" s="22">
        <v>55</v>
      </c>
      <c r="H215" s="113">
        <v>17.5</v>
      </c>
      <c r="I215" s="27"/>
      <c r="J215" s="3"/>
    </row>
    <row r="216" spans="1:10" s="15" customFormat="1" ht="15.75" x14ac:dyDescent="0.25">
      <c r="A216" s="27"/>
      <c r="B216" s="119"/>
      <c r="C216" s="127" t="s">
        <v>116</v>
      </c>
      <c r="D216" s="129" t="s">
        <v>4</v>
      </c>
      <c r="E216" s="22">
        <v>7</v>
      </c>
      <c r="F216" s="22">
        <v>22</v>
      </c>
      <c r="G216" s="22">
        <v>7</v>
      </c>
      <c r="H216" s="113">
        <v>17.5</v>
      </c>
      <c r="I216" s="27"/>
      <c r="J216" s="3"/>
    </row>
    <row r="217" spans="1:10" s="15" customFormat="1" ht="15.75" x14ac:dyDescent="0.25">
      <c r="A217" s="27"/>
      <c r="B217" s="119"/>
      <c r="C217" s="123" t="s">
        <v>59</v>
      </c>
      <c r="D217" s="26"/>
      <c r="E217" s="22"/>
      <c r="F217" s="22"/>
      <c r="G217" s="22"/>
      <c r="H217" s="95"/>
      <c r="I217" s="27"/>
      <c r="J217" s="3"/>
    </row>
    <row r="218" spans="1:10" s="15" customFormat="1" ht="15.75" x14ac:dyDescent="0.25">
      <c r="A218" s="27"/>
      <c r="B218" s="119"/>
      <c r="C218" s="110" t="s">
        <v>58</v>
      </c>
      <c r="D218" s="129" t="s">
        <v>4</v>
      </c>
      <c r="E218" s="24">
        <v>3.6749999999999998</v>
      </c>
      <c r="F218" s="22">
        <v>22</v>
      </c>
      <c r="G218" s="22">
        <v>3.6749999999999998</v>
      </c>
      <c r="H218" s="113">
        <v>17.5</v>
      </c>
      <c r="I218" s="27"/>
      <c r="J218" s="3"/>
    </row>
    <row r="219" spans="1:10" s="15" customFormat="1" ht="15.75" x14ac:dyDescent="0.25">
      <c r="A219" s="27"/>
      <c r="B219" s="119"/>
      <c r="C219" s="110" t="s">
        <v>24</v>
      </c>
      <c r="D219" s="129" t="s">
        <v>4</v>
      </c>
      <c r="E219" s="24">
        <v>133.79999999999998</v>
      </c>
      <c r="F219" s="22">
        <v>22</v>
      </c>
      <c r="G219" s="22">
        <v>133.79999999999998</v>
      </c>
      <c r="H219" s="113">
        <v>17.5</v>
      </c>
      <c r="I219" s="27"/>
      <c r="J219" s="3"/>
    </row>
    <row r="220" spans="1:10" s="15" customFormat="1" ht="15.75" x14ac:dyDescent="0.25">
      <c r="A220" s="27"/>
      <c r="B220" s="119"/>
      <c r="C220" s="110" t="s">
        <v>36</v>
      </c>
      <c r="D220" s="129" t="s">
        <v>4</v>
      </c>
      <c r="E220" s="24">
        <v>96.5</v>
      </c>
      <c r="F220" s="22">
        <v>22</v>
      </c>
      <c r="G220" s="22">
        <v>96.5</v>
      </c>
      <c r="H220" s="113">
        <v>17.5</v>
      </c>
      <c r="I220" s="27"/>
      <c r="J220" s="3"/>
    </row>
    <row r="221" spans="1:10" s="15" customFormat="1" ht="15.75" x14ac:dyDescent="0.25">
      <c r="A221" s="27"/>
      <c r="B221" s="119"/>
      <c r="C221" s="122" t="s">
        <v>60</v>
      </c>
      <c r="D221" s="26"/>
      <c r="E221" s="22"/>
      <c r="F221" s="22"/>
      <c r="G221" s="22"/>
      <c r="H221" s="95"/>
      <c r="I221" s="27"/>
      <c r="J221" s="3"/>
    </row>
    <row r="222" spans="1:10" s="15" customFormat="1" ht="15.75" x14ac:dyDescent="0.25">
      <c r="A222" s="27"/>
      <c r="B222" s="119"/>
      <c r="C222" s="120" t="s">
        <v>68</v>
      </c>
      <c r="D222" s="26"/>
      <c r="E222" s="22"/>
      <c r="F222" s="22"/>
      <c r="G222" s="22"/>
      <c r="H222" s="95"/>
      <c r="I222" s="27"/>
      <c r="J222" s="3"/>
    </row>
    <row r="223" spans="1:10" s="15" customFormat="1" ht="15.75" x14ac:dyDescent="0.25">
      <c r="A223" s="27"/>
      <c r="B223" s="119"/>
      <c r="C223" s="127" t="s">
        <v>62</v>
      </c>
      <c r="D223" s="129" t="s">
        <v>4</v>
      </c>
      <c r="E223" s="22">
        <v>57</v>
      </c>
      <c r="F223" s="22">
        <v>22</v>
      </c>
      <c r="G223" s="22">
        <v>57</v>
      </c>
      <c r="H223" s="113">
        <v>17.5</v>
      </c>
      <c r="I223" s="27"/>
      <c r="J223" s="3"/>
    </row>
    <row r="224" spans="1:10" s="15" customFormat="1" ht="15.75" x14ac:dyDescent="0.25">
      <c r="A224" s="27"/>
      <c r="B224" s="119"/>
      <c r="C224" s="127" t="s">
        <v>63</v>
      </c>
      <c r="D224" s="129" t="s">
        <v>4</v>
      </c>
      <c r="E224" s="22">
        <v>4</v>
      </c>
      <c r="F224" s="22">
        <v>22</v>
      </c>
      <c r="G224" s="22">
        <v>4</v>
      </c>
      <c r="H224" s="113">
        <v>17.5</v>
      </c>
      <c r="I224" s="27"/>
      <c r="J224" s="3"/>
    </row>
    <row r="225" spans="1:10" s="15" customFormat="1" ht="15.75" x14ac:dyDescent="0.25">
      <c r="A225" s="27"/>
      <c r="B225" s="119"/>
      <c r="C225" s="127" t="s">
        <v>64</v>
      </c>
      <c r="D225" s="129" t="s">
        <v>4</v>
      </c>
      <c r="E225" s="22">
        <v>9.4500000000000011</v>
      </c>
      <c r="F225" s="22">
        <v>22</v>
      </c>
      <c r="G225" s="22">
        <v>9.4500000000000011</v>
      </c>
      <c r="H225" s="113">
        <v>17.5</v>
      </c>
      <c r="I225" s="27"/>
      <c r="J225" s="3"/>
    </row>
    <row r="226" spans="1:10" s="15" customFormat="1" ht="15.75" x14ac:dyDescent="0.25">
      <c r="A226" s="27"/>
      <c r="B226" s="119"/>
      <c r="C226" s="127" t="s">
        <v>117</v>
      </c>
      <c r="D226" s="129" t="s">
        <v>4</v>
      </c>
      <c r="E226" s="22">
        <v>13.200000000000001</v>
      </c>
      <c r="F226" s="22">
        <v>22</v>
      </c>
      <c r="G226" s="22">
        <v>13.200000000000001</v>
      </c>
      <c r="H226" s="113">
        <v>17.5</v>
      </c>
      <c r="I226" s="27"/>
      <c r="J226" s="3"/>
    </row>
    <row r="227" spans="1:10" s="15" customFormat="1" ht="15.75" x14ac:dyDescent="0.25">
      <c r="A227" s="27"/>
      <c r="B227" s="119"/>
      <c r="C227" s="120" t="s">
        <v>18</v>
      </c>
      <c r="D227" s="26"/>
      <c r="E227" s="22"/>
      <c r="F227" s="22"/>
      <c r="G227" s="22"/>
      <c r="H227" s="95"/>
      <c r="I227" s="27"/>
      <c r="J227" s="3"/>
    </row>
    <row r="228" spans="1:10" s="15" customFormat="1" ht="15.75" x14ac:dyDescent="0.25">
      <c r="A228" s="27"/>
      <c r="B228" s="119"/>
      <c r="C228" s="110" t="s">
        <v>62</v>
      </c>
      <c r="D228" s="129" t="s">
        <v>4</v>
      </c>
      <c r="E228" s="22">
        <v>34</v>
      </c>
      <c r="F228" s="22">
        <v>22</v>
      </c>
      <c r="G228" s="22">
        <v>34</v>
      </c>
      <c r="H228" s="113">
        <v>17.5</v>
      </c>
      <c r="I228" s="27"/>
      <c r="J228" s="3"/>
    </row>
    <row r="229" spans="1:10" s="15" customFormat="1" ht="15.75" x14ac:dyDescent="0.25">
      <c r="A229" s="27"/>
      <c r="B229" s="119"/>
      <c r="C229" s="110" t="s">
        <v>63</v>
      </c>
      <c r="D229" s="129" t="s">
        <v>4</v>
      </c>
      <c r="E229" s="22">
        <v>3</v>
      </c>
      <c r="F229" s="22">
        <v>22</v>
      </c>
      <c r="G229" s="22">
        <v>3</v>
      </c>
      <c r="H229" s="113">
        <v>17.5</v>
      </c>
      <c r="I229" s="27"/>
      <c r="J229" s="3"/>
    </row>
    <row r="230" spans="1:10" s="15" customFormat="1" ht="15.75" x14ac:dyDescent="0.25">
      <c r="A230" s="27"/>
      <c r="B230" s="119"/>
      <c r="C230" s="110" t="s">
        <v>64</v>
      </c>
      <c r="D230" s="26" t="s">
        <v>4</v>
      </c>
      <c r="E230" s="22">
        <v>5.1749999999999998</v>
      </c>
      <c r="F230" s="22">
        <v>22</v>
      </c>
      <c r="G230" s="22">
        <v>5.1749999999999998</v>
      </c>
      <c r="H230" s="113">
        <v>17.5</v>
      </c>
      <c r="I230" s="27"/>
      <c r="J230" s="3"/>
    </row>
    <row r="231" spans="1:10" s="15" customFormat="1" ht="15.75" x14ac:dyDescent="0.25">
      <c r="A231" s="27"/>
      <c r="B231" s="119"/>
      <c r="C231" s="110" t="s">
        <v>117</v>
      </c>
      <c r="D231" s="26" t="s">
        <v>4</v>
      </c>
      <c r="E231" s="22">
        <v>10.200000000000001</v>
      </c>
      <c r="F231" s="22">
        <v>22</v>
      </c>
      <c r="G231" s="22">
        <v>10.200000000000001</v>
      </c>
      <c r="H231" s="113">
        <v>17.5</v>
      </c>
      <c r="I231" s="27"/>
      <c r="J231" s="3"/>
    </row>
    <row r="232" spans="1:10" s="15" customFormat="1" ht="15.75" x14ac:dyDescent="0.25">
      <c r="A232" s="27"/>
      <c r="B232" s="119"/>
      <c r="C232" s="120" t="s">
        <v>14</v>
      </c>
      <c r="D232" s="26"/>
      <c r="E232" s="22"/>
      <c r="F232" s="22"/>
      <c r="G232" s="22"/>
      <c r="H232" s="95"/>
      <c r="I232" s="27"/>
      <c r="J232" s="3"/>
    </row>
    <row r="233" spans="1:10" s="15" customFormat="1" ht="15.75" x14ac:dyDescent="0.25">
      <c r="A233" s="27"/>
      <c r="B233" s="119"/>
      <c r="C233" s="110" t="s">
        <v>62</v>
      </c>
      <c r="D233" s="26" t="s">
        <v>4</v>
      </c>
      <c r="E233" s="22">
        <v>108</v>
      </c>
      <c r="F233" s="22">
        <v>22</v>
      </c>
      <c r="G233" s="22">
        <v>108</v>
      </c>
      <c r="H233" s="113">
        <v>17.5</v>
      </c>
      <c r="I233" s="27"/>
      <c r="J233" s="3"/>
    </row>
    <row r="234" spans="1:10" s="15" customFormat="1" ht="15.75" x14ac:dyDescent="0.25">
      <c r="A234" s="27"/>
      <c r="B234" s="119"/>
      <c r="C234" s="110" t="s">
        <v>63</v>
      </c>
      <c r="D234" s="26" t="s">
        <v>4</v>
      </c>
      <c r="E234" s="22">
        <v>6</v>
      </c>
      <c r="F234" s="22">
        <v>22</v>
      </c>
      <c r="G234" s="22">
        <v>6</v>
      </c>
      <c r="H234" s="113">
        <v>17.5</v>
      </c>
      <c r="I234" s="27"/>
      <c r="J234" s="3"/>
    </row>
    <row r="235" spans="1:10" s="15" customFormat="1" ht="15.75" x14ac:dyDescent="0.25">
      <c r="A235" s="27"/>
      <c r="B235" s="119"/>
      <c r="C235" s="110" t="s">
        <v>64</v>
      </c>
      <c r="D235" s="26" t="s">
        <v>4</v>
      </c>
      <c r="E235" s="22">
        <v>12.6</v>
      </c>
      <c r="F235" s="22">
        <v>22</v>
      </c>
      <c r="G235" s="22">
        <v>12.6</v>
      </c>
      <c r="H235" s="113">
        <v>17.5</v>
      </c>
      <c r="I235" s="27"/>
      <c r="J235" s="3"/>
    </row>
    <row r="236" spans="1:10" s="15" customFormat="1" ht="15.75" x14ac:dyDescent="0.25">
      <c r="A236" s="27"/>
      <c r="B236" s="119"/>
      <c r="C236" s="110" t="s">
        <v>117</v>
      </c>
      <c r="D236" s="26" t="s">
        <v>4</v>
      </c>
      <c r="E236" s="22">
        <v>25.400000000000002</v>
      </c>
      <c r="F236" s="22">
        <v>22</v>
      </c>
      <c r="G236" s="22">
        <v>25.400000000000002</v>
      </c>
      <c r="H236" s="113">
        <v>17.5</v>
      </c>
      <c r="I236" s="27"/>
      <c r="J236" s="3"/>
    </row>
    <row r="237" spans="1:10" s="15" customFormat="1" ht="22.5" customHeight="1" x14ac:dyDescent="0.25">
      <c r="A237" s="27"/>
      <c r="B237" s="105"/>
      <c r="C237" s="108" t="s">
        <v>125</v>
      </c>
      <c r="D237" s="124"/>
      <c r="E237" s="23"/>
      <c r="F237" s="23"/>
      <c r="G237" s="23"/>
      <c r="H237" s="18"/>
      <c r="I237" s="27"/>
      <c r="J237" s="3"/>
    </row>
    <row r="238" spans="1:10" s="15" customFormat="1" ht="15.75" x14ac:dyDescent="0.25">
      <c r="A238" s="27"/>
      <c r="B238" s="105"/>
      <c r="C238" s="108" t="s">
        <v>11</v>
      </c>
      <c r="D238" s="124"/>
      <c r="E238" s="23"/>
      <c r="F238" s="23"/>
      <c r="G238" s="23"/>
      <c r="H238" s="18"/>
      <c r="I238" s="27"/>
      <c r="J238" s="3"/>
    </row>
    <row r="239" spans="1:10" s="15" customFormat="1" ht="15.75" x14ac:dyDescent="0.25">
      <c r="A239" s="27"/>
      <c r="B239" s="105"/>
      <c r="C239" s="110" t="s">
        <v>8</v>
      </c>
      <c r="D239" s="124" t="s">
        <v>12</v>
      </c>
      <c r="E239" s="23">
        <v>21</v>
      </c>
      <c r="F239" s="23">
        <v>20</v>
      </c>
      <c r="G239" s="23">
        <v>21</v>
      </c>
      <c r="H239" s="18">
        <v>20</v>
      </c>
      <c r="I239" s="27"/>
      <c r="J239" s="3"/>
    </row>
    <row r="240" spans="1:10" s="15" customFormat="1" ht="15.75" x14ac:dyDescent="0.25">
      <c r="A240" s="27"/>
      <c r="B240" s="119"/>
      <c r="C240" s="111" t="s">
        <v>2</v>
      </c>
      <c r="D240" s="125"/>
      <c r="E240" s="22"/>
      <c r="F240" s="22"/>
      <c r="G240" s="22"/>
      <c r="H240" s="113"/>
      <c r="I240" s="27"/>
      <c r="J240" s="3"/>
    </row>
    <row r="241" spans="1:10" s="15" customFormat="1" ht="15.75" x14ac:dyDescent="0.25">
      <c r="A241" s="27"/>
      <c r="B241" s="114"/>
      <c r="C241" s="111" t="s">
        <v>3</v>
      </c>
      <c r="D241" s="125"/>
      <c r="E241" s="22"/>
      <c r="F241" s="22"/>
      <c r="G241" s="22"/>
      <c r="H241" s="113"/>
      <c r="I241" s="27"/>
      <c r="J241" s="3"/>
    </row>
    <row r="242" spans="1:10" s="15" customFormat="1" ht="15.75" x14ac:dyDescent="0.25">
      <c r="A242" s="27"/>
      <c r="B242" s="115"/>
      <c r="C242" s="116" t="s">
        <v>135</v>
      </c>
      <c r="D242" s="125" t="s">
        <v>5</v>
      </c>
      <c r="E242" s="22">
        <v>46</v>
      </c>
      <c r="F242" s="22">
        <v>1.5</v>
      </c>
      <c r="G242" s="22">
        <v>46</v>
      </c>
      <c r="H242" s="113">
        <v>0.5</v>
      </c>
      <c r="I242" s="27"/>
      <c r="J242" s="3"/>
    </row>
    <row r="243" spans="1:10" s="15" customFormat="1" ht="15.75" x14ac:dyDescent="0.25">
      <c r="A243" s="27"/>
      <c r="B243" s="115"/>
      <c r="C243" s="116" t="s">
        <v>142</v>
      </c>
      <c r="D243" s="125" t="s">
        <v>5</v>
      </c>
      <c r="E243" s="22">
        <v>53</v>
      </c>
      <c r="F243" s="22">
        <v>4</v>
      </c>
      <c r="G243" s="22">
        <v>53</v>
      </c>
      <c r="H243" s="113">
        <v>8</v>
      </c>
      <c r="I243" s="27"/>
      <c r="J243" s="3"/>
    </row>
    <row r="244" spans="1:10" s="15" customFormat="1" ht="15.75" x14ac:dyDescent="0.25">
      <c r="A244" s="27"/>
      <c r="B244" s="114"/>
      <c r="C244" s="120" t="s">
        <v>14</v>
      </c>
      <c r="D244" s="126"/>
      <c r="E244" s="22"/>
      <c r="F244" s="22"/>
      <c r="G244" s="22"/>
      <c r="H244" s="113"/>
      <c r="I244" s="27"/>
      <c r="J244" s="3"/>
    </row>
    <row r="245" spans="1:10" s="15" customFormat="1" ht="15.75" x14ac:dyDescent="0.25">
      <c r="A245" s="27"/>
      <c r="B245" s="114"/>
      <c r="C245" s="110" t="s">
        <v>15</v>
      </c>
      <c r="D245" s="129" t="s">
        <v>4</v>
      </c>
      <c r="E245" s="22">
        <v>2.6086956521739131</v>
      </c>
      <c r="F245" s="24">
        <v>22</v>
      </c>
      <c r="G245" s="24">
        <v>2.6086956521739131</v>
      </c>
      <c r="H245" s="113">
        <v>17.5</v>
      </c>
      <c r="I245" s="27"/>
      <c r="J245" s="3"/>
    </row>
    <row r="246" spans="1:10" s="15" customFormat="1" ht="15.75" x14ac:dyDescent="0.25">
      <c r="A246" s="27"/>
      <c r="B246" s="114"/>
      <c r="C246" s="110" t="s">
        <v>118</v>
      </c>
      <c r="D246" s="129" t="s">
        <v>4</v>
      </c>
      <c r="E246" s="22">
        <v>0.86956521739130443</v>
      </c>
      <c r="F246" s="24">
        <v>22</v>
      </c>
      <c r="G246" s="24">
        <v>0.86956521739130443</v>
      </c>
      <c r="H246" s="113">
        <v>17.5</v>
      </c>
      <c r="I246" s="27"/>
      <c r="J246" s="3"/>
    </row>
    <row r="247" spans="1:10" s="15" customFormat="1" ht="15.75" x14ac:dyDescent="0.25">
      <c r="A247" s="27"/>
      <c r="B247" s="114"/>
      <c r="C247" s="110" t="s">
        <v>21</v>
      </c>
      <c r="D247" s="129" t="s">
        <v>4</v>
      </c>
      <c r="E247" s="22">
        <v>4.3478260869565224</v>
      </c>
      <c r="F247" s="24">
        <v>22</v>
      </c>
      <c r="G247" s="24">
        <v>4.3478260869565224</v>
      </c>
      <c r="H247" s="113">
        <v>17.5</v>
      </c>
      <c r="I247" s="27"/>
      <c r="J247" s="3"/>
    </row>
    <row r="248" spans="1:10" s="15" customFormat="1" ht="15.75" x14ac:dyDescent="0.25">
      <c r="A248" s="27"/>
      <c r="B248" s="114"/>
      <c r="C248" s="110" t="s">
        <v>119</v>
      </c>
      <c r="D248" s="129" t="s">
        <v>4</v>
      </c>
      <c r="E248" s="22">
        <v>0.86956521739130443</v>
      </c>
      <c r="F248" s="24">
        <v>22</v>
      </c>
      <c r="G248" s="24">
        <v>0.86956521739130443</v>
      </c>
      <c r="H248" s="113">
        <v>17.5</v>
      </c>
      <c r="I248" s="27"/>
      <c r="J248" s="3"/>
    </row>
    <row r="249" spans="1:10" s="15" customFormat="1" ht="15.75" x14ac:dyDescent="0.25">
      <c r="A249" s="27"/>
      <c r="B249" s="114"/>
      <c r="C249" s="110" t="s">
        <v>120</v>
      </c>
      <c r="D249" s="129" t="s">
        <v>4</v>
      </c>
      <c r="E249" s="22">
        <f>22*0.15</f>
        <v>3.3</v>
      </c>
      <c r="F249" s="24">
        <v>22</v>
      </c>
      <c r="G249" s="24">
        <v>3.3</v>
      </c>
      <c r="H249" s="113">
        <v>17.5</v>
      </c>
      <c r="I249" s="27"/>
      <c r="J249" s="3"/>
    </row>
    <row r="250" spans="1:10" s="15" customFormat="1" ht="15.75" x14ac:dyDescent="0.25">
      <c r="A250" s="27"/>
      <c r="B250" s="114"/>
      <c r="C250" s="110" t="s">
        <v>121</v>
      </c>
      <c r="D250" s="129" t="s">
        <v>4</v>
      </c>
      <c r="E250" s="22">
        <f>17*0.2</f>
        <v>3.4000000000000004</v>
      </c>
      <c r="F250" s="24">
        <v>22</v>
      </c>
      <c r="G250" s="24">
        <v>3.4000000000000004</v>
      </c>
      <c r="H250" s="113">
        <v>17.5</v>
      </c>
      <c r="I250" s="27"/>
      <c r="J250" s="3"/>
    </row>
    <row r="251" spans="1:10" s="15" customFormat="1" ht="15.75" x14ac:dyDescent="0.25">
      <c r="A251" s="27"/>
      <c r="B251" s="114"/>
      <c r="C251" s="110" t="s">
        <v>122</v>
      </c>
      <c r="D251" s="129" t="s">
        <v>4</v>
      </c>
      <c r="E251" s="22">
        <f>5*0.15</f>
        <v>0.75</v>
      </c>
      <c r="F251" s="24">
        <v>22</v>
      </c>
      <c r="G251" s="24">
        <v>0.75</v>
      </c>
      <c r="H251" s="113">
        <v>17.5</v>
      </c>
      <c r="I251" s="27"/>
      <c r="J251" s="3"/>
    </row>
    <row r="252" spans="1:10" s="15" customFormat="1" ht="15.75" x14ac:dyDescent="0.25">
      <c r="A252" s="27"/>
      <c r="B252" s="114"/>
      <c r="C252" s="111" t="s">
        <v>56</v>
      </c>
      <c r="D252" s="126"/>
      <c r="E252" s="22"/>
      <c r="F252" s="22"/>
      <c r="G252" s="22"/>
      <c r="H252" s="113"/>
      <c r="I252" s="27"/>
      <c r="J252" s="3"/>
    </row>
    <row r="253" spans="1:10" s="15" customFormat="1" ht="15.75" x14ac:dyDescent="0.25">
      <c r="A253" s="27"/>
      <c r="B253" s="114"/>
      <c r="C253" s="120" t="s">
        <v>49</v>
      </c>
      <c r="D253" s="126"/>
      <c r="E253" s="22"/>
      <c r="F253" s="22"/>
      <c r="G253" s="22"/>
      <c r="H253" s="113"/>
      <c r="I253" s="27"/>
      <c r="J253" s="3"/>
    </row>
    <row r="254" spans="1:10" s="15" customFormat="1" ht="15.75" x14ac:dyDescent="0.25">
      <c r="A254" s="27"/>
      <c r="B254" s="114"/>
      <c r="C254" s="110" t="s">
        <v>57</v>
      </c>
      <c r="D254" s="126" t="s">
        <v>4</v>
      </c>
      <c r="E254" s="22">
        <v>2.6086956521739131</v>
      </c>
      <c r="F254" s="22">
        <v>22</v>
      </c>
      <c r="G254" s="22">
        <v>2.6086956521739131</v>
      </c>
      <c r="H254" s="113">
        <v>17.5</v>
      </c>
      <c r="I254" s="27"/>
      <c r="J254" s="3"/>
    </row>
    <row r="255" spans="1:10" s="15" customFormat="1" ht="15.75" x14ac:dyDescent="0.25">
      <c r="A255" s="27"/>
      <c r="B255" s="114"/>
      <c r="C255" s="110" t="s">
        <v>123</v>
      </c>
      <c r="D255" s="126" t="s">
        <v>4</v>
      </c>
      <c r="E255" s="22">
        <f>33*0.15</f>
        <v>4.95</v>
      </c>
      <c r="F255" s="22">
        <v>22</v>
      </c>
      <c r="G255" s="22">
        <v>4.95</v>
      </c>
      <c r="H255" s="113">
        <v>17.5</v>
      </c>
      <c r="I255" s="27"/>
      <c r="J255" s="3"/>
    </row>
    <row r="256" spans="1:10" s="15" customFormat="1" ht="15.75" x14ac:dyDescent="0.25">
      <c r="A256" s="27"/>
      <c r="B256" s="105"/>
      <c r="C256" s="108" t="s">
        <v>124</v>
      </c>
      <c r="D256" s="124"/>
      <c r="E256" s="23"/>
      <c r="F256" s="23"/>
      <c r="G256" s="23"/>
      <c r="H256" s="18"/>
      <c r="I256" s="27"/>
      <c r="J256" s="3"/>
    </row>
    <row r="257" spans="1:10" s="15" customFormat="1" ht="15.75" x14ac:dyDescent="0.25">
      <c r="A257" s="27"/>
      <c r="B257" s="105"/>
      <c r="C257" s="108" t="s">
        <v>11</v>
      </c>
      <c r="D257" s="124"/>
      <c r="E257" s="23"/>
      <c r="F257" s="23"/>
      <c r="G257" s="23"/>
      <c r="H257" s="18"/>
      <c r="I257" s="27"/>
      <c r="J257" s="3"/>
    </row>
    <row r="258" spans="1:10" s="15" customFormat="1" ht="15.75" x14ac:dyDescent="0.25">
      <c r="A258" s="27"/>
      <c r="B258" s="105"/>
      <c r="C258" s="110" t="s">
        <v>8</v>
      </c>
      <c r="D258" s="124" t="s">
        <v>12</v>
      </c>
      <c r="E258" s="23">
        <v>24</v>
      </c>
      <c r="F258" s="23">
        <v>20</v>
      </c>
      <c r="G258" s="23">
        <v>24</v>
      </c>
      <c r="H258" s="18">
        <v>20</v>
      </c>
      <c r="I258" s="27"/>
      <c r="J258" s="3"/>
    </row>
    <row r="259" spans="1:10" s="15" customFormat="1" ht="15.75" x14ac:dyDescent="0.25">
      <c r="A259" s="27"/>
      <c r="B259" s="119"/>
      <c r="C259" s="111" t="s">
        <v>2</v>
      </c>
      <c r="D259" s="125"/>
      <c r="E259" s="22"/>
      <c r="F259" s="22"/>
      <c r="G259" s="22"/>
      <c r="H259" s="113"/>
      <c r="I259" s="27"/>
      <c r="J259" s="3"/>
    </row>
    <row r="260" spans="1:10" s="15" customFormat="1" ht="15.75" x14ac:dyDescent="0.25">
      <c r="A260" s="27"/>
      <c r="B260" s="114"/>
      <c r="C260" s="111" t="s">
        <v>3</v>
      </c>
      <c r="D260" s="125"/>
      <c r="E260" s="22"/>
      <c r="F260" s="22"/>
      <c r="G260" s="22"/>
      <c r="H260" s="113"/>
      <c r="I260" s="27"/>
      <c r="J260" s="3"/>
    </row>
    <row r="261" spans="1:10" s="15" customFormat="1" ht="15.75" x14ac:dyDescent="0.25">
      <c r="A261" s="27"/>
      <c r="B261" s="114"/>
      <c r="C261" s="116" t="s">
        <v>65</v>
      </c>
      <c r="D261" s="125" t="s">
        <v>5</v>
      </c>
      <c r="E261" s="22">
        <v>79</v>
      </c>
      <c r="F261" s="22">
        <v>1.5</v>
      </c>
      <c r="G261" s="22">
        <v>79</v>
      </c>
      <c r="H261" s="113">
        <v>0.5</v>
      </c>
      <c r="I261" s="27"/>
      <c r="J261" s="3"/>
    </row>
    <row r="262" spans="1:10" s="15" customFormat="1" ht="15.75" x14ac:dyDescent="0.25">
      <c r="A262" s="27"/>
      <c r="B262" s="114"/>
      <c r="C262" s="120" t="s">
        <v>148</v>
      </c>
      <c r="D262" s="125"/>
      <c r="E262" s="22"/>
      <c r="F262" s="22"/>
      <c r="G262" s="22"/>
      <c r="H262" s="113"/>
      <c r="I262" s="27"/>
      <c r="J262" s="3"/>
    </row>
    <row r="263" spans="1:10" s="15" customFormat="1" ht="15.75" x14ac:dyDescent="0.25">
      <c r="A263" s="27"/>
      <c r="B263" s="114"/>
      <c r="C263" s="117" t="s">
        <v>142</v>
      </c>
      <c r="D263" s="125"/>
      <c r="E263" s="22"/>
      <c r="F263" s="22"/>
      <c r="G263" s="22"/>
      <c r="H263" s="113"/>
      <c r="I263" s="27"/>
      <c r="J263" s="3"/>
    </row>
    <row r="264" spans="1:10" s="15" customFormat="1" ht="15.75" x14ac:dyDescent="0.25">
      <c r="A264" s="27"/>
      <c r="B264" s="114"/>
      <c r="C264" s="116" t="s">
        <v>13</v>
      </c>
      <c r="D264" s="126" t="s">
        <v>5</v>
      </c>
      <c r="E264" s="22">
        <v>86</v>
      </c>
      <c r="F264" s="22">
        <v>4</v>
      </c>
      <c r="G264" s="22">
        <v>86</v>
      </c>
      <c r="H264" s="113">
        <v>8</v>
      </c>
      <c r="I264" s="27"/>
      <c r="J264" s="3"/>
    </row>
    <row r="265" spans="1:10" s="15" customFormat="1" ht="15.75" x14ac:dyDescent="0.25">
      <c r="A265" s="27"/>
      <c r="B265" s="114"/>
      <c r="C265" s="120" t="s">
        <v>14</v>
      </c>
      <c r="D265" s="126"/>
      <c r="E265" s="22"/>
      <c r="F265" s="22"/>
      <c r="G265" s="22"/>
      <c r="H265" s="113"/>
      <c r="I265" s="27"/>
      <c r="J265" s="3"/>
    </row>
    <row r="266" spans="1:10" s="15" customFormat="1" ht="15.75" x14ac:dyDescent="0.25">
      <c r="A266" s="27"/>
      <c r="B266" s="114"/>
      <c r="C266" s="110" t="s">
        <v>126</v>
      </c>
      <c r="D266" s="129" t="s">
        <v>4</v>
      </c>
      <c r="E266" s="22">
        <v>3</v>
      </c>
      <c r="F266" s="24">
        <v>22</v>
      </c>
      <c r="G266" s="24">
        <v>3</v>
      </c>
      <c r="H266" s="113">
        <v>17.5</v>
      </c>
      <c r="I266" s="27"/>
      <c r="J266" s="3"/>
    </row>
    <row r="267" spans="1:10" s="15" customFormat="1" ht="15.75" x14ac:dyDescent="0.25">
      <c r="A267" s="27"/>
      <c r="B267" s="114"/>
      <c r="C267" s="110" t="s">
        <v>127</v>
      </c>
      <c r="D267" s="129" t="s">
        <v>4</v>
      </c>
      <c r="E267" s="22">
        <v>1</v>
      </c>
      <c r="F267" s="24">
        <v>22</v>
      </c>
      <c r="G267" s="24">
        <v>1</v>
      </c>
      <c r="H267" s="113">
        <v>17.5</v>
      </c>
      <c r="I267" s="27"/>
      <c r="J267" s="3"/>
    </row>
    <row r="268" spans="1:10" s="15" customFormat="1" ht="15.75" x14ac:dyDescent="0.25">
      <c r="A268" s="27"/>
      <c r="B268" s="114"/>
      <c r="C268" s="110" t="s">
        <v>21</v>
      </c>
      <c r="D268" s="129" t="s">
        <v>4</v>
      </c>
      <c r="E268" s="22">
        <v>13</v>
      </c>
      <c r="F268" s="24">
        <v>22</v>
      </c>
      <c r="G268" s="24">
        <v>13</v>
      </c>
      <c r="H268" s="113">
        <v>17.5</v>
      </c>
      <c r="I268" s="27"/>
      <c r="J268" s="3"/>
    </row>
    <row r="269" spans="1:10" s="15" customFormat="1" ht="15.75" x14ac:dyDescent="0.25">
      <c r="A269" s="27"/>
      <c r="B269" s="114"/>
      <c r="C269" s="110" t="s">
        <v>128</v>
      </c>
      <c r="D269" s="129" t="s">
        <v>4</v>
      </c>
      <c r="E269" s="22">
        <v>55</v>
      </c>
      <c r="F269" s="24">
        <v>22</v>
      </c>
      <c r="G269" s="24">
        <v>55</v>
      </c>
      <c r="H269" s="113">
        <v>17.5</v>
      </c>
      <c r="I269" s="27"/>
      <c r="J269" s="3"/>
    </row>
    <row r="270" spans="1:10" s="15" customFormat="1" ht="15.75" x14ac:dyDescent="0.25">
      <c r="A270" s="27"/>
      <c r="B270" s="114"/>
      <c r="C270" s="110" t="s">
        <v>129</v>
      </c>
      <c r="D270" s="129" t="s">
        <v>4</v>
      </c>
      <c r="E270" s="22">
        <v>17</v>
      </c>
      <c r="F270" s="24">
        <v>22</v>
      </c>
      <c r="G270" s="24">
        <v>17</v>
      </c>
      <c r="H270" s="113">
        <v>17.5</v>
      </c>
      <c r="I270" s="27"/>
      <c r="J270" s="3"/>
    </row>
    <row r="271" spans="1:10" s="15" customFormat="1" ht="15.75" x14ac:dyDescent="0.25">
      <c r="A271" s="27"/>
      <c r="B271" s="114"/>
      <c r="C271" s="110" t="s">
        <v>130</v>
      </c>
      <c r="D271" s="129" t="s">
        <v>4</v>
      </c>
      <c r="E271" s="22">
        <v>1.4999999999999999E-2</v>
      </c>
      <c r="F271" s="24">
        <v>22</v>
      </c>
      <c r="G271" s="24">
        <v>1.4999999999999999E-2</v>
      </c>
      <c r="H271" s="113">
        <v>17.5</v>
      </c>
      <c r="I271" s="27"/>
      <c r="J271" s="3"/>
    </row>
    <row r="272" spans="1:10" s="15" customFormat="1" ht="15.75" x14ac:dyDescent="0.25">
      <c r="A272" s="27"/>
      <c r="B272" s="114"/>
      <c r="C272" s="110" t="s">
        <v>131</v>
      </c>
      <c r="D272" s="126" t="s">
        <v>4</v>
      </c>
      <c r="E272" s="22">
        <v>1</v>
      </c>
      <c r="F272" s="24">
        <v>22</v>
      </c>
      <c r="G272" s="24">
        <v>1</v>
      </c>
      <c r="H272" s="113">
        <v>17.5</v>
      </c>
      <c r="I272" s="27"/>
      <c r="J272" s="3"/>
    </row>
    <row r="273" spans="1:11" s="15" customFormat="1" ht="15.75" x14ac:dyDescent="0.25">
      <c r="A273" s="27"/>
      <c r="B273" s="114"/>
      <c r="C273" s="111" t="s">
        <v>132</v>
      </c>
      <c r="D273" s="126"/>
      <c r="E273" s="22"/>
      <c r="F273" s="22"/>
      <c r="G273" s="22"/>
      <c r="H273" s="113"/>
      <c r="I273" s="27"/>
      <c r="J273" s="3"/>
    </row>
    <row r="274" spans="1:11" s="15" customFormat="1" ht="15.75" x14ac:dyDescent="0.25">
      <c r="A274" s="27"/>
      <c r="B274" s="114"/>
      <c r="C274" s="120" t="s">
        <v>14</v>
      </c>
      <c r="D274" s="126"/>
      <c r="E274" s="22"/>
      <c r="F274" s="22"/>
      <c r="G274" s="22"/>
      <c r="H274" s="113"/>
      <c r="I274" s="27"/>
      <c r="J274" s="3"/>
    </row>
    <row r="275" spans="1:11" s="15" customFormat="1" ht="15.75" x14ac:dyDescent="0.25">
      <c r="A275" s="27"/>
      <c r="B275" s="114"/>
      <c r="C275" s="110" t="s">
        <v>51</v>
      </c>
      <c r="D275" s="126" t="s">
        <v>4</v>
      </c>
      <c r="E275" s="22">
        <v>2</v>
      </c>
      <c r="F275" s="22">
        <v>22</v>
      </c>
      <c r="G275" s="22">
        <v>2</v>
      </c>
      <c r="H275" s="113">
        <v>17.5</v>
      </c>
      <c r="I275" s="27"/>
      <c r="J275" s="3"/>
    </row>
    <row r="276" spans="1:11" s="15" customFormat="1" ht="15.75" x14ac:dyDescent="0.25">
      <c r="A276" s="27"/>
      <c r="B276" s="114"/>
      <c r="C276" s="111" t="s">
        <v>56</v>
      </c>
      <c r="D276" s="126"/>
      <c r="E276" s="22"/>
      <c r="F276" s="22"/>
      <c r="G276" s="22"/>
      <c r="H276" s="113"/>
      <c r="I276" s="27"/>
      <c r="J276" s="96"/>
      <c r="K276" s="27"/>
    </row>
    <row r="277" spans="1:11" s="15" customFormat="1" ht="15.75" x14ac:dyDescent="0.25">
      <c r="A277" s="27"/>
      <c r="B277" s="114"/>
      <c r="C277" s="120" t="s">
        <v>49</v>
      </c>
      <c r="D277" s="126"/>
      <c r="E277" s="22"/>
      <c r="F277" s="22"/>
      <c r="G277" s="22"/>
      <c r="H277" s="113"/>
      <c r="I277" s="27"/>
      <c r="J277" s="96"/>
      <c r="K277" s="27"/>
    </row>
    <row r="278" spans="1:11" s="15" customFormat="1" ht="15.75" x14ac:dyDescent="0.25">
      <c r="A278" s="27"/>
      <c r="B278" s="114"/>
      <c r="C278" s="110" t="s">
        <v>57</v>
      </c>
      <c r="D278" s="126" t="s">
        <v>4</v>
      </c>
      <c r="E278" s="22">
        <v>5</v>
      </c>
      <c r="F278" s="22">
        <v>22</v>
      </c>
      <c r="G278" s="22">
        <v>5</v>
      </c>
      <c r="H278" s="113">
        <v>17.5</v>
      </c>
      <c r="I278" s="27"/>
      <c r="J278" s="96"/>
      <c r="K278" s="27"/>
    </row>
    <row r="279" spans="1:11" s="15" customFormat="1" ht="15.75" x14ac:dyDescent="0.25">
      <c r="A279" s="27"/>
      <c r="B279" s="114"/>
      <c r="C279" s="110" t="s">
        <v>123</v>
      </c>
      <c r="D279" s="126" t="s">
        <v>4</v>
      </c>
      <c r="E279" s="22">
        <f>72*0.15</f>
        <v>10.799999999999999</v>
      </c>
      <c r="F279" s="22">
        <v>22</v>
      </c>
      <c r="G279" s="22">
        <v>10.799999999999999</v>
      </c>
      <c r="H279" s="113">
        <v>17.5</v>
      </c>
      <c r="I279" s="27"/>
      <c r="J279" s="96"/>
      <c r="K279" s="27"/>
    </row>
    <row r="280" spans="1:11" s="15" customFormat="1" ht="15.75" x14ac:dyDescent="0.25">
      <c r="A280" s="27"/>
      <c r="B280" s="119"/>
      <c r="C280" s="110"/>
      <c r="D280" s="26"/>
      <c r="E280" s="22"/>
      <c r="F280" s="22"/>
      <c r="G280" s="22"/>
      <c r="H280" s="95"/>
      <c r="I280" s="27"/>
      <c r="J280" s="96"/>
      <c r="K280" s="27"/>
    </row>
  </sheetData>
  <mergeCells count="7">
    <mergeCell ref="B1:B2"/>
    <mergeCell ref="C1:C2"/>
    <mergeCell ref="D1:D2"/>
    <mergeCell ref="G1:G2"/>
    <mergeCell ref="H1:H2"/>
    <mergeCell ref="E1:E2"/>
    <mergeCell ref="F1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2CEF5856C1E44285760540EC14D3CC" ma:contentTypeVersion="0" ma:contentTypeDescription="Create a new document." ma:contentTypeScope="" ma:versionID="ccef8e35226915e1eb6a07ed5bf49294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F9C9E-56DF-4EC0-A7F2-87227F445A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913E0-B532-43EF-A75F-9741DD6157F6}">
  <ds:schemaRefs>
    <ds:schemaRef ds:uri="http://purl.org/dc/terms/"/>
    <ds:schemaRef ds:uri="6630dc11-dd1f-49a3-9614-f15385c0e0d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3A863-E934-41BE-B0A6-600F6E77805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38D8A80-749B-46DE-A377-10985A338B98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9354792-A2B3-4D7E-8D33-B6D19902B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Summary_R1</vt:lpstr>
      <vt:lpstr>Concretor_R2 -ok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Lay Min</dc:creator>
  <cp:lastModifiedBy>Tan Lay Min</cp:lastModifiedBy>
  <dcterms:created xsi:type="dcterms:W3CDTF">2021-08-04T06:29:47Z</dcterms:created>
  <dcterms:modified xsi:type="dcterms:W3CDTF">2021-10-16T08:15:47Z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ecc659bc-4115-4ef7-94bb-e8c832f8c047</vt:lpwstr>
  </property>
  <property fmtid="{D5CDD505-2E9C-101B-9397-08002B2CF9AE}" pid="3" name="ContentTypeId">
    <vt:lpwstr>0x010100D82CEF5856C1E44285760540EC14D3CC</vt:lpwstr>
  </property>
</Properties>
</file>