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20235" yWindow="-15" windowWidth="3780" windowHeight="9855" tabRatio="862"/>
  </bookViews>
  <sheets>
    <sheet name="Sheet1" sheetId="41" r:id="rId1"/>
  </sheets>
  <calcPr calcId="145621"/>
</workbook>
</file>

<file path=xl/calcChain.xml><?xml version="1.0" encoding="utf-8"?>
<calcChain xmlns="http://schemas.openxmlformats.org/spreadsheetml/2006/main">
  <c r="K89" i="41" l="1"/>
  <c r="L89" i="41" s="1"/>
  <c r="I89" i="41"/>
  <c r="K88" i="41"/>
  <c r="L88" i="41" s="1"/>
  <c r="I88" i="41"/>
  <c r="K87" i="41"/>
  <c r="L87" i="41" s="1"/>
  <c r="I87" i="41"/>
  <c r="K86" i="41"/>
  <c r="L86" i="41" s="1"/>
  <c r="I86" i="41"/>
  <c r="K83" i="41"/>
  <c r="L83" i="41" s="1"/>
  <c r="I83" i="41"/>
  <c r="K80" i="41"/>
  <c r="L80" i="41" s="1"/>
  <c r="I80" i="41"/>
  <c r="K78" i="41"/>
  <c r="L78" i="41" s="1"/>
  <c r="I78" i="41"/>
  <c r="K76" i="41"/>
  <c r="L76" i="41" s="1"/>
  <c r="I76" i="41"/>
  <c r="K74" i="41"/>
  <c r="L74" i="41" s="1"/>
  <c r="I74" i="41"/>
  <c r="K73" i="41"/>
  <c r="L73" i="41"/>
  <c r="I73" i="41"/>
  <c r="K70" i="41"/>
  <c r="L70" i="41" s="1"/>
  <c r="K68" i="41"/>
  <c r="L68" i="41" s="1"/>
  <c r="I68" i="41"/>
  <c r="K67" i="41"/>
  <c r="L67" i="41" s="1"/>
  <c r="I67" i="41"/>
  <c r="K66" i="41"/>
  <c r="L66" i="41" s="1"/>
  <c r="I66" i="41"/>
  <c r="K65" i="41"/>
  <c r="L65" i="41" s="1"/>
  <c r="I65" i="41"/>
  <c r="K62" i="41"/>
  <c r="I62" i="41"/>
  <c r="K61" i="41"/>
  <c r="L61" i="41" s="1"/>
  <c r="I61" i="41"/>
  <c r="K60" i="41"/>
  <c r="I60" i="41"/>
  <c r="K59" i="41"/>
  <c r="L59" i="41" s="1"/>
  <c r="I59" i="41"/>
  <c r="K56" i="41"/>
  <c r="L56" i="41" s="1"/>
  <c r="I56" i="41"/>
  <c r="K55" i="41"/>
  <c r="L55" i="41" s="1"/>
  <c r="I55" i="41"/>
  <c r="K54" i="41"/>
  <c r="L54" i="41" s="1"/>
  <c r="I54" i="41"/>
  <c r="K53" i="41"/>
  <c r="L53" i="41" s="1"/>
  <c r="I53" i="41"/>
  <c r="K50" i="41"/>
  <c r="L50" i="41" s="1"/>
  <c r="I50" i="41"/>
  <c r="K48" i="41"/>
  <c r="I48" i="41"/>
  <c r="K47" i="41"/>
  <c r="L47" i="41"/>
  <c r="I47" i="41"/>
  <c r="K46" i="41"/>
  <c r="I46" i="41"/>
  <c r="K45" i="41"/>
  <c r="I45" i="41"/>
  <c r="K44" i="41"/>
  <c r="I44" i="41"/>
  <c r="K41" i="41"/>
  <c r="I41" i="41"/>
  <c r="K40" i="41"/>
  <c r="L40" i="41" s="1"/>
  <c r="I40" i="41"/>
  <c r="K39" i="41"/>
  <c r="I39" i="41"/>
  <c r="K38" i="41"/>
  <c r="I38" i="41"/>
  <c r="K37" i="41"/>
  <c r="I37" i="41"/>
  <c r="K34" i="41"/>
  <c r="L34" i="41" s="1"/>
  <c r="I34" i="41"/>
  <c r="K33" i="41"/>
  <c r="L33" i="41" s="1"/>
  <c r="I33" i="41"/>
  <c r="K32" i="41"/>
  <c r="I32" i="41"/>
  <c r="K31" i="41"/>
  <c r="I31" i="41"/>
  <c r="K30" i="41"/>
  <c r="L30" i="41"/>
  <c r="I30" i="41"/>
  <c r="K27" i="41"/>
  <c r="L27" i="41" s="1"/>
  <c r="I27" i="41"/>
  <c r="K26" i="41"/>
  <c r="I26" i="41"/>
  <c r="K25" i="41"/>
  <c r="I25" i="41"/>
  <c r="K24" i="41"/>
  <c r="I24" i="41"/>
  <c r="K23" i="41"/>
  <c r="L23" i="41"/>
  <c r="I23" i="41"/>
  <c r="L39" i="41" l="1"/>
  <c r="L60" i="41"/>
  <c r="L62" i="41"/>
  <c r="L26" i="41"/>
  <c r="L32" i="41"/>
  <c r="L38" i="41"/>
  <c r="L44" i="41"/>
  <c r="L48" i="41"/>
  <c r="L45" i="41"/>
  <c r="L46" i="41"/>
  <c r="L24" i="41"/>
  <c r="L25" i="41"/>
  <c r="L31" i="41"/>
  <c r="L37" i="41"/>
  <c r="L41" i="41"/>
  <c r="K18" i="41"/>
  <c r="I18" i="41"/>
  <c r="K17" i="41"/>
  <c r="I17" i="41"/>
  <c r="K16" i="41"/>
  <c r="I16" i="41"/>
  <c r="K15" i="41"/>
  <c r="I15" i="41"/>
  <c r="K12" i="41"/>
  <c r="L12" i="41" s="1"/>
  <c r="I12" i="41"/>
  <c r="K10" i="41"/>
  <c r="L10" i="41" s="1"/>
  <c r="I10" i="41"/>
  <c r="I95" i="41" l="1"/>
  <c r="L18" i="41"/>
  <c r="L16" i="41"/>
  <c r="L15" i="41"/>
  <c r="L17" i="41"/>
  <c r="L95" i="41" l="1"/>
</calcChain>
</file>

<file path=xl/sharedStrings.xml><?xml version="1.0" encoding="utf-8"?>
<sst xmlns="http://schemas.openxmlformats.org/spreadsheetml/2006/main" count="174" uniqueCount="73">
  <si>
    <t>Description</t>
  </si>
  <si>
    <t>No</t>
  </si>
  <si>
    <t>Item</t>
  </si>
  <si>
    <t>Unit</t>
  </si>
  <si>
    <t>Rate</t>
  </si>
  <si>
    <t>Qty</t>
  </si>
  <si>
    <t>Total Claim Sum:</t>
  </si>
  <si>
    <t>Original Contract Sum:</t>
  </si>
  <si>
    <t>Piling Work (All Provisional)</t>
  </si>
  <si>
    <t>(All Provisional  Except  Where Stated Otherwise )</t>
  </si>
  <si>
    <t>Construct concrete aprons to the approval of the Engineer to:</t>
  </si>
  <si>
    <t xml:space="preserve">900mm diameter cassion </t>
  </si>
  <si>
    <t xml:space="preserve">1000mm diameter cassion </t>
  </si>
  <si>
    <t>1200mm diameter cassion</t>
  </si>
  <si>
    <t>1300mm diameter cassion</t>
  </si>
  <si>
    <t>900mm Internal Diameter Cassion :</t>
  </si>
  <si>
    <t>Not exceeding 3.0m deep</t>
  </si>
  <si>
    <t xml:space="preserve">Exceeding  3.0m but not exceeding 6.0m deep </t>
  </si>
  <si>
    <t xml:space="preserve">Exceeding  6.0m but not exceeding 9.0m deep </t>
  </si>
  <si>
    <t xml:space="preserve">Exceeding  9.0m but not exceeding 12.0m deep </t>
  </si>
  <si>
    <t xml:space="preserve">Exceeding  12.0m but not exceeding 15.0m deep </t>
  </si>
  <si>
    <t>a</t>
  </si>
  <si>
    <t>b</t>
  </si>
  <si>
    <t>c</t>
  </si>
  <si>
    <t>d</t>
  </si>
  <si>
    <t>e</t>
  </si>
  <si>
    <t xml:space="preserve">1000mm Internal Diameter Cassion </t>
  </si>
  <si>
    <t xml:space="preserve">Not exceeding  3.0m deep </t>
  </si>
  <si>
    <t xml:space="preserve">Exceeding 3.0m but not exceeding 6.0m deep </t>
  </si>
  <si>
    <t xml:space="preserve">Exceeding 6.0m but not exceeding 9.0m deep </t>
  </si>
  <si>
    <t xml:space="preserve">Exceeding 9.0m but not exceeding 12.0m deep </t>
  </si>
  <si>
    <t xml:space="preserve">Exceeding 12.0m but not exceeding 15.0m deep </t>
  </si>
  <si>
    <t xml:space="preserve">1200mm Internal Diameter Cassion </t>
  </si>
  <si>
    <t xml:space="preserve">1300mm Internal Diameter Cassion </t>
  </si>
  <si>
    <t xml:space="preserve">900mm diameter </t>
  </si>
  <si>
    <t xml:space="preserve">1000mm diameter </t>
  </si>
  <si>
    <t>1200mm diameter</t>
  </si>
  <si>
    <t>1300mm diameter</t>
  </si>
  <si>
    <t>Ditto, extra over for bellout</t>
  </si>
  <si>
    <t>Y25mm as  amin bars</t>
  </si>
  <si>
    <t>R12mm @ 300 C/C spiral links</t>
  </si>
  <si>
    <t xml:space="preserve">Plants And Equiment </t>
  </si>
  <si>
    <t>900mm diameter</t>
  </si>
  <si>
    <t>1000mm diameter</t>
  </si>
  <si>
    <t>Extra over for get out and remove derbis within site as directed by site personnel:</t>
  </si>
  <si>
    <t>LS</t>
  </si>
  <si>
    <t>M</t>
  </si>
  <si>
    <t>Bag</t>
  </si>
  <si>
    <t xml:space="preserve">Rate Only </t>
  </si>
  <si>
    <t>Kg</t>
  </si>
  <si>
    <t>Month</t>
  </si>
  <si>
    <t>Ls</t>
  </si>
  <si>
    <t>M3</t>
  </si>
  <si>
    <t>Included</t>
  </si>
  <si>
    <t xml:space="preserve">Amount </t>
  </si>
  <si>
    <t xml:space="preserve">Supply material labour &amp; machineries only: ( Piling Equipment ) </t>
  </si>
  <si>
    <t>Allow the provision of all necessary cassion equipment,plants and tools, etc on site and its removal from site after completion of the works</t>
  </si>
  <si>
    <t>Allow for the movement and set up of plants and equipment on the caisson foundation positions.</t>
  </si>
  <si>
    <t xml:space="preserve">Excavation ( Hand Dug) throungh all soil ( excluding hard rock) for the following cassions, remove surplus excavated maeterials within site including casting 75mm -150mm thick concrete lining ( Grade 20) for following diameter cassions:  </t>
  </si>
  <si>
    <t>Pressure grouting to stabilize unstable ground to facilitate cassion shaft excavation works using 50kg per OPC cement.</t>
  </si>
  <si>
    <t xml:space="preserve">Excavation through rock for forming bell out to the following diameter of cassion in rock all as detailed in drawings for the followings cassions: ( 750mm )  </t>
  </si>
  <si>
    <t xml:space="preserve">Tremie self compacted concrete G30 as described fillet into cassion lining through termite pipe and well packed arround rod reinforcement for:- </t>
  </si>
  <si>
    <t>Demolish cassion and cassion lining 1.0m above cut off level including removing demolished material within site to all types of cassion</t>
  </si>
  <si>
    <t>High tensile / mild steel rod reinforcement to BS4449 as described in cassion including supply materials</t>
  </si>
  <si>
    <t xml:space="preserve">Penetration drill test into bedrock at bottom of shaft with pneumatic rock drill for a depth of not exceeding 4.50m commencing at base of shaft and subsequently pressure </t>
  </si>
  <si>
    <t>JKP New Compulsory Requirement - appoiment of Licensed AGT who registered with JKKP to conduct gas test before commencement of cassion on daily basic -working  in confine space.</t>
  </si>
  <si>
    <t>Keeping piling records and allows for the submission of records of all piles in triplicate duly signed by contractor  and the Engineer's. representative and deliverd to the Engineer as the work proceeds.</t>
  </si>
  <si>
    <t>Allow  for the Mining Consultant and provision of supervision and inspection by the Jabatan Mineral  and Geosciences to the site during the rock blasting works.</t>
  </si>
  <si>
    <t xml:space="preserve">Extra over for breaking through rock bouldersand other obstructions by control rock blasting and pneumatic tools for touch up: ( boulders + socket) </t>
  </si>
  <si>
    <t xml:space="preserve">Element </t>
  </si>
  <si>
    <t>Code</t>
  </si>
  <si>
    <t xml:space="preserve">Budget </t>
  </si>
  <si>
    <t>Sub Con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</si>
</sst>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font>
      <sz val="10"/>
      <name val="Arial"/>
      <family val="2"/>
    </font>
    <font>
      <sz val="11"/>
      <color theme="1"/>
      <name val="Calibri"/>
      <family val="2"/>
      <scheme val="minor"/>
    </font>
    <font>
      <sz val="10"/>
      <name val="Arial"/>
      <family val="2"/>
    </font>
    <font>
      <b/>
      <u/>
      <sz val="10"/>
      <name val="Arial"/>
      <family val="2"/>
    </font>
    <font>
      <b/>
      <sz val="10"/>
      <name val="Arial"/>
      <family val="2"/>
    </font>
    <font>
      <sz val="10"/>
      <name val="Times New Roman"/>
      <family val="1"/>
    </font>
    <font>
      <sz val="10"/>
      <name val="Helv"/>
      <family val="2"/>
    </font>
    <font>
      <b/>
      <sz val="10"/>
      <name val="Times New Roman"/>
      <family val="1"/>
    </font>
    <font>
      <b/>
      <u/>
      <sz val="10"/>
      <name val="Times New Roman"/>
      <family val="1"/>
    </font>
    <font>
      <sz val="10"/>
      <color indexed="10"/>
      <name val="Times New Roman"/>
      <family val="1"/>
    </font>
    <font>
      <b/>
      <sz val="11"/>
      <name val="Times New Roman"/>
      <family val="1"/>
    </font>
    <font>
      <b/>
      <sz val="10"/>
      <name val="CG Times"/>
      <family val="1"/>
    </font>
    <font>
      <sz val="10"/>
      <color indexed="8"/>
      <name val="Times New Roman"/>
      <family val="1"/>
    </font>
    <font>
      <u/>
      <sz val="11"/>
      <name val="Times New Roman"/>
      <family val="1"/>
    </font>
    <font>
      <sz val="11"/>
      <color theme="1"/>
      <name val="Times New Roman"/>
      <family val="1"/>
    </font>
    <font>
      <sz val="10"/>
      <color theme="1"/>
      <name val="Times New Roman"/>
      <family val="1"/>
    </font>
    <font>
      <b/>
      <sz val="10"/>
      <color rgb="FFFF0000"/>
      <name val="Times New Roman"/>
      <family val="1"/>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s>
  <cellStyleXfs count="14">
    <xf numFmtId="0" fontId="0" fillId="0" borderId="0"/>
    <xf numFmtId="43" fontId="2" fillId="0" borderId="0" applyFont="0" applyFill="0" applyBorder="0" applyAlignment="0" applyProtection="0"/>
    <xf numFmtId="0" fontId="2" fillId="0" borderId="0"/>
    <xf numFmtId="0" fontId="2" fillId="0" borderId="0"/>
    <xf numFmtId="0" fontId="6" fillId="0" borderId="0"/>
    <xf numFmtId="49" fontId="11" fillId="0" borderId="0"/>
    <xf numFmtId="43" fontId="2"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0" fontId="2" fillId="0" borderId="0"/>
  </cellStyleXfs>
  <cellXfs count="113">
    <xf numFmtId="0" fontId="0" fillId="0" borderId="0" xfId="0"/>
    <xf numFmtId="43" fontId="5" fillId="0" borderId="10" xfId="1" applyFont="1" applyFill="1" applyBorder="1" applyAlignment="1">
      <alignment horizontal="center"/>
    </xf>
    <xf numFmtId="43" fontId="5" fillId="0" borderId="10" xfId="1" applyFont="1" applyFill="1" applyBorder="1"/>
    <xf numFmtId="43" fontId="5" fillId="0" borderId="21" xfId="1" applyFont="1" applyBorder="1" applyAlignment="1" applyProtection="1">
      <alignment vertical="center"/>
    </xf>
    <xf numFmtId="0" fontId="5" fillId="0" borderId="22" xfId="4" applyNumberFormat="1" applyFont="1" applyBorder="1" applyAlignment="1">
      <alignment horizontal="center"/>
    </xf>
    <xf numFmtId="0" fontId="5" fillId="0" borderId="10" xfId="0" applyFont="1" applyBorder="1" applyAlignment="1">
      <alignment horizontal="center" vertical="center"/>
    </xf>
    <xf numFmtId="0" fontId="5" fillId="0" borderId="10" xfId="0" applyFont="1" applyFill="1" applyBorder="1"/>
    <xf numFmtId="0" fontId="5" fillId="0" borderId="9" xfId="0" applyFont="1" applyBorder="1" applyAlignment="1">
      <alignment horizontal="right"/>
    </xf>
    <xf numFmtId="43" fontId="5" fillId="0" borderId="8" xfId="1" applyFont="1" applyFill="1" applyBorder="1" applyAlignment="1"/>
    <xf numFmtId="43" fontId="5" fillId="0" borderId="25" xfId="1" applyFont="1" applyBorder="1"/>
    <xf numFmtId="0" fontId="7" fillId="0" borderId="21" xfId="0" applyFont="1" applyBorder="1" applyAlignment="1">
      <alignment horizontal="left" vertical="center"/>
    </xf>
    <xf numFmtId="43" fontId="7" fillId="0" borderId="21" xfId="1" applyFont="1" applyFill="1" applyBorder="1" applyAlignment="1">
      <alignment vertical="center"/>
    </xf>
    <xf numFmtId="43" fontId="5" fillId="0" borderId="0" xfId="1" applyFont="1" applyFill="1" applyBorder="1"/>
    <xf numFmtId="0" fontId="5" fillId="0" borderId="10" xfId="0" applyFont="1" applyFill="1" applyBorder="1" applyAlignment="1">
      <alignment horizontal="center"/>
    </xf>
    <xf numFmtId="0" fontId="5" fillId="0" borderId="2" xfId="0" applyFont="1" applyFill="1" applyBorder="1" applyAlignment="1">
      <alignment horizontal="center"/>
    </xf>
    <xf numFmtId="0" fontId="5" fillId="0" borderId="10" xfId="0" applyFont="1" applyBorder="1" applyAlignment="1">
      <alignment horizontal="center"/>
    </xf>
    <xf numFmtId="43" fontId="5" fillId="0" borderId="0" xfId="1" applyFont="1" applyFill="1" applyBorder="1" applyAlignment="1" applyProtection="1">
      <alignment horizontal="right"/>
    </xf>
    <xf numFmtId="43" fontId="5" fillId="0" borderId="23" xfId="1" applyFont="1" applyBorder="1" applyAlignment="1" applyProtection="1">
      <alignment horizontal="right"/>
    </xf>
    <xf numFmtId="43" fontId="5" fillId="0" borderId="0" xfId="1" applyFont="1" applyFill="1" applyBorder="1" applyAlignment="1">
      <alignment horizontal="right"/>
    </xf>
    <xf numFmtId="43" fontId="5" fillId="0" borderId="7" xfId="1" applyFont="1" applyBorder="1" applyAlignment="1" applyProtection="1">
      <alignment horizontal="right"/>
    </xf>
    <xf numFmtId="49" fontId="9" fillId="0" borderId="2" xfId="5" applyFont="1" applyBorder="1" applyProtection="1"/>
    <xf numFmtId="0" fontId="5" fillId="0" borderId="7" xfId="1" applyNumberFormat="1" applyFont="1" applyFill="1" applyBorder="1" applyAlignment="1" applyProtection="1">
      <alignment horizontal="center"/>
    </xf>
    <xf numFmtId="43" fontId="5" fillId="0" borderId="2" xfId="1" applyFont="1" applyFill="1" applyBorder="1"/>
    <xf numFmtId="43" fontId="12" fillId="0" borderId="7" xfId="0" applyNumberFormat="1" applyFont="1" applyFill="1" applyBorder="1"/>
    <xf numFmtId="43" fontId="7" fillId="0" borderId="27" xfId="0" applyNumberFormat="1" applyFont="1" applyBorder="1" applyAlignment="1" applyProtection="1">
      <alignment vertical="center"/>
    </xf>
    <xf numFmtId="39" fontId="5" fillId="0" borderId="7" xfId="1" applyNumberFormat="1" applyFont="1" applyFill="1" applyBorder="1" applyAlignment="1" applyProtection="1">
      <alignment horizontal="center"/>
    </xf>
    <xf numFmtId="0" fontId="0" fillId="0" borderId="0" xfId="0" applyFont="1" applyFill="1" applyBorder="1"/>
    <xf numFmtId="2" fontId="5" fillId="0" borderId="7" xfId="1" applyNumberFormat="1" applyFont="1" applyFill="1" applyBorder="1" applyAlignment="1" applyProtection="1">
      <alignment horizontal="center"/>
    </xf>
    <xf numFmtId="43" fontId="5" fillId="0" borderId="7" xfId="1" applyFont="1" applyFill="1" applyBorder="1" applyAlignment="1" applyProtection="1">
      <alignment horizontal="center"/>
    </xf>
    <xf numFmtId="2" fontId="5" fillId="0" borderId="30" xfId="1" applyNumberFormat="1" applyFont="1" applyFill="1" applyBorder="1" applyAlignment="1" applyProtection="1">
      <alignment horizontal="center"/>
    </xf>
    <xf numFmtId="2" fontId="7" fillId="0" borderId="20" xfId="0" applyNumberFormat="1" applyFont="1" applyBorder="1" applyAlignment="1" applyProtection="1">
      <alignment horizontal="right" vertical="center"/>
    </xf>
    <xf numFmtId="0" fontId="14" fillId="0" borderId="0" xfId="0" applyFont="1" applyFill="1" applyBorder="1"/>
    <xf numFmtId="0" fontId="13" fillId="0" borderId="0" xfId="0" applyFont="1" applyFill="1" applyBorder="1" applyAlignment="1">
      <alignment horizontal="left"/>
    </xf>
    <xf numFmtId="0" fontId="2" fillId="0" borderId="10" xfId="0" applyFont="1" applyFill="1" applyBorder="1"/>
    <xf numFmtId="0" fontId="0" fillId="0" borderId="10" xfId="0" applyFill="1" applyBorder="1"/>
    <xf numFmtId="0" fontId="5" fillId="0" borderId="13" xfId="0" applyFont="1" applyFill="1" applyBorder="1" applyAlignment="1">
      <alignment horizontal="right" vertical="center"/>
    </xf>
    <xf numFmtId="0" fontId="5" fillId="0" borderId="13" xfId="0" applyFont="1" applyFill="1" applyBorder="1" applyAlignment="1">
      <alignment horizontal="right"/>
    </xf>
    <xf numFmtId="0" fontId="5" fillId="0" borderId="3" xfId="0" applyFont="1" applyBorder="1" applyAlignment="1">
      <alignment horizontal="right"/>
    </xf>
    <xf numFmtId="0" fontId="5" fillId="0" borderId="24" xfId="0" applyFont="1" applyFill="1" applyBorder="1" applyAlignment="1">
      <alignment horizontal="right"/>
    </xf>
    <xf numFmtId="0" fontId="5" fillId="0" borderId="26" xfId="0" applyFont="1" applyFill="1" applyBorder="1" applyAlignment="1">
      <alignment horizontal="right" vertical="center"/>
    </xf>
    <xf numFmtId="0" fontId="3" fillId="0" borderId="10" xfId="0" applyFont="1" applyFill="1" applyBorder="1"/>
    <xf numFmtId="43" fontId="15" fillId="0" borderId="2" xfId="1" applyFont="1" applyFill="1" applyBorder="1" applyAlignment="1">
      <alignment horizontal="center"/>
    </xf>
    <xf numFmtId="43" fontId="5" fillId="0" borderId="2" xfId="1" applyFont="1" applyFill="1" applyBorder="1" applyAlignment="1">
      <alignment horizontal="center"/>
    </xf>
    <xf numFmtId="43" fontId="5" fillId="0" borderId="9" xfId="1" applyFont="1" applyFill="1" applyBorder="1" applyAlignment="1">
      <alignment horizontal="center"/>
    </xf>
    <xf numFmtId="43" fontId="15" fillId="0" borderId="10" xfId="1" applyFont="1" applyFill="1" applyBorder="1" applyAlignment="1">
      <alignment horizontal="center"/>
    </xf>
    <xf numFmtId="43" fontId="5" fillId="0" borderId="0" xfId="1" applyFont="1" applyFill="1" applyBorder="1" applyAlignment="1">
      <alignment horizontal="center"/>
    </xf>
    <xf numFmtId="43" fontId="7" fillId="0" borderId="21" xfId="1" applyFont="1" applyBorder="1" applyAlignment="1" applyProtection="1">
      <alignment horizontal="right" vertical="center"/>
    </xf>
    <xf numFmtId="43" fontId="5" fillId="0" borderId="15" xfId="1" applyFont="1" applyFill="1" applyBorder="1" applyAlignment="1">
      <alignment horizontal="center"/>
    </xf>
    <xf numFmtId="43" fontId="5" fillId="0" borderId="16" xfId="1" applyFont="1" applyFill="1" applyBorder="1" applyAlignment="1">
      <alignment horizontal="center"/>
    </xf>
    <xf numFmtId="43" fontId="7" fillId="0" borderId="27" xfId="1" applyFont="1" applyBorder="1" applyAlignment="1" applyProtection="1">
      <alignment vertical="center"/>
    </xf>
    <xf numFmtId="0" fontId="0" fillId="0" borderId="0" xfId="0" applyBorder="1"/>
    <xf numFmtId="39" fontId="5" fillId="0" borderId="0" xfId="1" applyNumberFormat="1" applyFont="1" applyFill="1" applyBorder="1" applyAlignment="1" applyProtection="1">
      <alignment horizontal="center"/>
    </xf>
    <xf numFmtId="43" fontId="12" fillId="0" borderId="10" xfId="0" applyNumberFormat="1" applyFont="1" applyFill="1" applyBorder="1"/>
    <xf numFmtId="0" fontId="7" fillId="0" borderId="31" xfId="0" applyFont="1" applyFill="1" applyBorder="1" applyAlignment="1" applyProtection="1">
      <alignment vertical="center"/>
    </xf>
    <xf numFmtId="43" fontId="16" fillId="2" borderId="0" xfId="1" applyFont="1" applyFill="1" applyBorder="1" applyProtection="1"/>
    <xf numFmtId="0" fontId="10" fillId="0" borderId="7" xfId="0" applyFont="1" applyFill="1" applyBorder="1" applyAlignment="1">
      <alignment horizontal="left" vertical="center"/>
    </xf>
    <xf numFmtId="0" fontId="13" fillId="0" borderId="7" xfId="0" applyFont="1" applyFill="1" applyBorder="1" applyAlignment="1">
      <alignment horizontal="left"/>
    </xf>
    <xf numFmtId="0" fontId="0" fillId="0" borderId="7" xfId="0" applyFill="1" applyBorder="1"/>
    <xf numFmtId="0" fontId="5" fillId="0" borderId="12" xfId="4" applyNumberFormat="1" applyFont="1" applyBorder="1" applyAlignment="1">
      <alignment horizontal="center"/>
    </xf>
    <xf numFmtId="43" fontId="5" fillId="0" borderId="2" xfId="1" applyFont="1" applyFill="1" applyBorder="1" applyAlignment="1">
      <alignment horizontal="center" vertical="center"/>
    </xf>
    <xf numFmtId="43" fontId="5" fillId="0" borderId="15" xfId="1" applyFont="1" applyFill="1" applyBorder="1" applyAlignment="1">
      <alignment horizontal="center" vertical="center"/>
    </xf>
    <xf numFmtId="43" fontId="5" fillId="0" borderId="2" xfId="1" applyFont="1" applyFill="1" applyBorder="1" applyAlignment="1">
      <alignment vertical="center"/>
    </xf>
    <xf numFmtId="43" fontId="5" fillId="0" borderId="23" xfId="1" applyFont="1" applyBorder="1" applyAlignment="1" applyProtection="1">
      <alignment horizontal="right" vertical="center"/>
    </xf>
    <xf numFmtId="43" fontId="5" fillId="0" borderId="10" xfId="1" applyFont="1" applyFill="1" applyBorder="1" applyAlignment="1">
      <alignment horizontal="center" vertical="center"/>
    </xf>
    <xf numFmtId="43" fontId="5" fillId="0" borderId="23" xfId="1" applyFont="1" applyBorder="1" applyAlignment="1" applyProtection="1">
      <alignment horizontal="center" vertical="center"/>
    </xf>
    <xf numFmtId="0" fontId="0" fillId="0" borderId="0" xfId="0" applyAlignment="1">
      <alignment horizontal="center" vertical="center"/>
    </xf>
    <xf numFmtId="0" fontId="0" fillId="0" borderId="7" xfId="0" applyFill="1" applyBorder="1" applyAlignment="1">
      <alignment horizontal="left" vertical="top" wrapText="1"/>
    </xf>
    <xf numFmtId="0" fontId="0" fillId="0" borderId="7" xfId="0" applyFont="1" applyFill="1" applyBorder="1" applyAlignment="1">
      <alignment horizontal="left" vertical="top" wrapText="1"/>
    </xf>
    <xf numFmtId="0" fontId="2" fillId="0" borderId="7" xfId="0" applyFont="1" applyFill="1" applyBorder="1" applyAlignment="1">
      <alignment horizontal="left" vertical="top"/>
    </xf>
    <xf numFmtId="0" fontId="0" fillId="0" borderId="10" xfId="0" applyFill="1" applyBorder="1" applyAlignment="1">
      <alignment wrapText="1"/>
    </xf>
    <xf numFmtId="0" fontId="0" fillId="0" borderId="2" xfId="0" applyBorder="1"/>
    <xf numFmtId="43" fontId="0" fillId="0" borderId="0" xfId="0" applyNumberFormat="1"/>
    <xf numFmtId="0" fontId="0" fillId="0" borderId="32" xfId="0" applyBorder="1"/>
    <xf numFmtId="0" fontId="0" fillId="0" borderId="3" xfId="0" applyBorder="1"/>
    <xf numFmtId="0" fontId="0" fillId="0" borderId="10" xfId="0" applyBorder="1"/>
    <xf numFmtId="0" fontId="0" fillId="0" borderId="7" xfId="0" applyBorder="1"/>
    <xf numFmtId="0" fontId="0" fillId="0" borderId="23" xfId="0" applyBorder="1"/>
    <xf numFmtId="0" fontId="0" fillId="0" borderId="14" xfId="0" applyBorder="1"/>
    <xf numFmtId="0" fontId="14" fillId="0" borderId="2" xfId="0" applyFont="1" applyFill="1" applyBorder="1" applyAlignment="1">
      <alignment horizontal="center"/>
    </xf>
    <xf numFmtId="0" fontId="14" fillId="0" borderId="7" xfId="0" applyFont="1" applyFill="1" applyBorder="1" applyAlignment="1">
      <alignment horizontal="center"/>
    </xf>
    <xf numFmtId="0" fontId="5" fillId="0" borderId="7" xfId="0" applyFont="1" applyFill="1" applyBorder="1" applyAlignment="1">
      <alignment horizontal="right" vertical="center"/>
    </xf>
    <xf numFmtId="0" fontId="5" fillId="0" borderId="7" xfId="0" applyFont="1" applyFill="1" applyBorder="1" applyAlignment="1">
      <alignment horizontal="right"/>
    </xf>
    <xf numFmtId="0" fontId="5" fillId="0" borderId="0" xfId="0" applyFont="1" applyBorder="1" applyAlignment="1">
      <alignment horizontal="right"/>
    </xf>
    <xf numFmtId="0" fontId="5" fillId="0" borderId="11" xfId="0" applyFont="1" applyFill="1" applyBorder="1" applyAlignment="1">
      <alignment horizontal="right"/>
    </xf>
    <xf numFmtId="0" fontId="5" fillId="0" borderId="21" xfId="0" applyFont="1" applyFill="1" applyBorder="1" applyAlignment="1">
      <alignment horizontal="right" vertical="center"/>
    </xf>
    <xf numFmtId="0" fontId="8" fillId="0" borderId="10" xfId="0" applyFont="1" applyBorder="1" applyAlignment="1">
      <alignment horizontal="right" vertical="center"/>
    </xf>
    <xf numFmtId="0" fontId="5" fillId="0" borderId="10" xfId="0" applyFont="1" applyFill="1" applyBorder="1" applyAlignment="1">
      <alignment horizontal="right" vertical="center"/>
    </xf>
    <xf numFmtId="0" fontId="5" fillId="0" borderId="10" xfId="0" applyFont="1" applyFill="1" applyBorder="1" applyAlignment="1">
      <alignment horizontal="right"/>
    </xf>
    <xf numFmtId="0" fontId="14" fillId="0" borderId="10" xfId="0" applyFont="1" applyFill="1" applyBorder="1" applyAlignment="1">
      <alignment horizontal="right"/>
    </xf>
    <xf numFmtId="0" fontId="14" fillId="0" borderId="10" xfId="0" applyFont="1" applyFill="1" applyBorder="1"/>
    <xf numFmtId="0" fontId="5" fillId="0" borderId="29" xfId="4" applyNumberFormat="1" applyFont="1" applyBorder="1" applyAlignment="1">
      <alignment horizontal="right"/>
    </xf>
    <xf numFmtId="0" fontId="8" fillId="0" borderId="3" xfId="0" applyFont="1" applyBorder="1" applyAlignment="1">
      <alignment horizontal="right" vertical="center"/>
    </xf>
    <xf numFmtId="0" fontId="5" fillId="0" borderId="3" xfId="0" applyFont="1" applyFill="1" applyBorder="1" applyAlignment="1">
      <alignment horizontal="right" vertical="center"/>
    </xf>
    <xf numFmtId="0" fontId="5" fillId="0" borderId="3" xfId="0" applyFont="1" applyFill="1" applyBorder="1" applyAlignment="1">
      <alignment horizontal="right"/>
    </xf>
    <xf numFmtId="0" fontId="14" fillId="0" borderId="3" xfId="0" applyFont="1" applyFill="1" applyBorder="1" applyAlignment="1">
      <alignment horizontal="right"/>
    </xf>
    <xf numFmtId="0" fontId="14" fillId="0" borderId="3" xfId="0" applyFont="1" applyFill="1" applyBorder="1"/>
    <xf numFmtId="0" fontId="0" fillId="0" borderId="7" xfId="0" applyFill="1" applyBorder="1" applyAlignment="1">
      <alignment wrapText="1"/>
    </xf>
    <xf numFmtId="0" fontId="0" fillId="0" borderId="7" xfId="0" applyFill="1" applyBorder="1" applyAlignment="1"/>
    <xf numFmtId="0" fontId="4" fillId="0" borderId="7" xfId="0" applyFont="1" applyFill="1" applyBorder="1" applyAlignment="1">
      <alignment horizontal="left"/>
    </xf>
    <xf numFmtId="0" fontId="4" fillId="0" borderId="7" xfId="0" applyFont="1" applyFill="1" applyBorder="1"/>
    <xf numFmtId="0" fontId="2" fillId="0" borderId="7" xfId="0" applyFont="1" applyFill="1" applyBorder="1"/>
    <xf numFmtId="0" fontId="0" fillId="0" borderId="7" xfId="0" applyFont="1" applyFill="1" applyBorder="1"/>
    <xf numFmtId="0" fontId="5" fillId="0" borderId="22" xfId="4" applyNumberFormat="1" applyFont="1" applyBorder="1" applyAlignment="1">
      <alignment horizontal="right"/>
    </xf>
    <xf numFmtId="0" fontId="5" fillId="0" borderId="17" xfId="0" applyFont="1" applyBorder="1" applyAlignment="1" applyProtection="1">
      <alignment horizontal="center"/>
    </xf>
    <xf numFmtId="43" fontId="5" fillId="0" borderId="4" xfId="1" applyFont="1" applyBorder="1" applyAlignment="1">
      <alignment horizontal="center"/>
    </xf>
    <xf numFmtId="43" fontId="5" fillId="0" borderId="28" xfId="1" applyFont="1" applyBorder="1" applyAlignment="1">
      <alignment horizontal="center"/>
    </xf>
    <xf numFmtId="43" fontId="5" fillId="0" borderId="19" xfId="1" applyFont="1" applyBorder="1" applyAlignment="1">
      <alignment horizontal="center"/>
    </xf>
    <xf numFmtId="43" fontId="5" fillId="0" borderId="4" xfId="1" applyFont="1" applyFill="1" applyBorder="1" applyAlignment="1">
      <alignment horizontal="center"/>
    </xf>
    <xf numFmtId="0" fontId="5" fillId="0" borderId="18" xfId="0" applyFont="1" applyBorder="1" applyAlignment="1">
      <alignment horizontal="center"/>
    </xf>
    <xf numFmtId="0" fontId="5" fillId="0" borderId="33" xfId="0" applyFont="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14">
    <cellStyle name="Comma" xfId="1" builtinId="3"/>
    <cellStyle name="Comma 2" xfId="9"/>
    <cellStyle name="Comma 2 2" xfId="6"/>
    <cellStyle name="Comma 3" xfId="8"/>
    <cellStyle name="Comma 5" xfId="10"/>
    <cellStyle name="Normal" xfId="0" builtinId="0"/>
    <cellStyle name="Normal 2 2" xfId="2"/>
    <cellStyle name="Normal 2 3" xfId="3"/>
    <cellStyle name="Normal 3 2" xfId="7"/>
    <cellStyle name="Normal 4" xfId="11"/>
    <cellStyle name="Normal 6" xfId="12"/>
    <cellStyle name="Normal 7" xfId="13"/>
    <cellStyle name="Normal_Bill 9" xfId="4"/>
    <cellStyle name="Normal_Fire_BQ___Cost_20060915" xfId="5"/>
  </cellStyles>
  <dxfs count="0"/>
  <tableStyles count="0" defaultTableStyle="TableStyleMedium9" defaultPivotStyle="PivotStyleLight16"/>
  <colors>
    <mruColors>
      <color rgb="FFFF99FF"/>
      <color rgb="FF0099CC"/>
      <color rgb="FF666699"/>
      <color rgb="FFE74A39"/>
      <color rgb="FFCCFF66"/>
      <color rgb="FF009999"/>
      <color rgb="FF09D50E"/>
      <color rgb="FF008080"/>
      <color rgb="FFFF00FF"/>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96"/>
  <sheetViews>
    <sheetView tabSelected="1" workbookViewId="0">
      <selection activeCell="E18" sqref="E18"/>
    </sheetView>
  </sheetViews>
  <sheetFormatPr defaultRowHeight="12.75"/>
  <cols>
    <col min="5" max="5" width="58.140625" customWidth="1"/>
    <col min="6" max="7" width="10.5703125" customWidth="1"/>
    <col min="9" max="9" width="13.28515625" customWidth="1"/>
    <col min="10" max="10" width="12.28515625" customWidth="1"/>
    <col min="11" max="11" width="10.7109375" customWidth="1"/>
    <col min="12" max="12" width="13.5703125" customWidth="1"/>
  </cols>
  <sheetData>
    <row r="4" spans="2:12" ht="13.5" thickBot="1">
      <c r="F4" s="110" t="s">
        <v>71</v>
      </c>
      <c r="G4" s="111"/>
      <c r="H4" s="111"/>
      <c r="I4" s="112"/>
      <c r="J4" s="110" t="s">
        <v>72</v>
      </c>
      <c r="K4" s="111"/>
      <c r="L4" s="112"/>
    </row>
    <row r="5" spans="2:12" ht="13.5" thickBot="1">
      <c r="B5" s="90" t="s">
        <v>1</v>
      </c>
      <c r="C5" s="102" t="s">
        <v>69</v>
      </c>
      <c r="D5" s="4" t="s">
        <v>70</v>
      </c>
      <c r="E5" s="58" t="s">
        <v>0</v>
      </c>
      <c r="F5" s="103" t="s">
        <v>3</v>
      </c>
      <c r="G5" s="104" t="s">
        <v>5</v>
      </c>
      <c r="H5" s="105" t="s">
        <v>4</v>
      </c>
      <c r="I5" s="106" t="s">
        <v>54</v>
      </c>
      <c r="J5" s="107" t="s">
        <v>5</v>
      </c>
      <c r="K5" s="108" t="s">
        <v>4</v>
      </c>
      <c r="L5" s="109" t="s">
        <v>54</v>
      </c>
    </row>
    <row r="6" spans="2:12" ht="14.25">
      <c r="B6" s="91"/>
      <c r="C6" s="85"/>
      <c r="D6" s="85"/>
      <c r="E6" s="55" t="s">
        <v>8</v>
      </c>
      <c r="F6" s="13"/>
      <c r="G6" s="42"/>
      <c r="H6" s="42"/>
      <c r="I6" s="47"/>
      <c r="J6" s="28"/>
      <c r="K6" s="19"/>
      <c r="L6" s="17"/>
    </row>
    <row r="7" spans="2:12" ht="15">
      <c r="B7" s="92"/>
      <c r="C7" s="86"/>
      <c r="D7" s="86"/>
      <c r="E7" s="56" t="s">
        <v>55</v>
      </c>
      <c r="F7" s="15"/>
      <c r="G7" s="42"/>
      <c r="H7" s="42"/>
      <c r="I7" s="47"/>
      <c r="J7" s="21"/>
      <c r="K7" s="16"/>
      <c r="L7" s="17"/>
    </row>
    <row r="8" spans="2:12" ht="15">
      <c r="B8" s="93"/>
      <c r="C8" s="87"/>
      <c r="D8" s="87"/>
      <c r="E8" s="31" t="s">
        <v>9</v>
      </c>
      <c r="F8" s="15"/>
      <c r="G8" s="42"/>
      <c r="H8" s="42"/>
      <c r="I8" s="47"/>
      <c r="J8" s="21"/>
      <c r="K8" s="22"/>
      <c r="L8" s="17"/>
    </row>
    <row r="9" spans="2:12" ht="15">
      <c r="B9" s="93"/>
      <c r="C9" s="87"/>
      <c r="D9" s="87"/>
      <c r="E9" s="32"/>
      <c r="F9" s="15"/>
      <c r="G9" s="42"/>
      <c r="H9" s="42"/>
      <c r="I9" s="47"/>
      <c r="J9" s="21"/>
      <c r="K9" s="22"/>
      <c r="L9" s="17"/>
    </row>
    <row r="10" spans="2:12" ht="38.25">
      <c r="B10" s="92">
        <v>1</v>
      </c>
      <c r="C10" s="86"/>
      <c r="D10" s="86"/>
      <c r="E10" s="67" t="s">
        <v>56</v>
      </c>
      <c r="F10" s="5" t="s">
        <v>45</v>
      </c>
      <c r="G10" s="59">
        <v>1</v>
      </c>
      <c r="H10" s="59">
        <v>63600</v>
      </c>
      <c r="I10" s="60">
        <f>ROUND(G10*H10,2)</f>
        <v>63600</v>
      </c>
      <c r="J10" s="59">
        <v>1</v>
      </c>
      <c r="K10" s="61">
        <f>H10</f>
        <v>63600</v>
      </c>
      <c r="L10" s="62">
        <f t="shared" ref="L10:L18" si="0">J10*K10</f>
        <v>63600</v>
      </c>
    </row>
    <row r="11" spans="2:12">
      <c r="B11" s="93"/>
      <c r="C11" s="87"/>
      <c r="D11" s="87"/>
      <c r="E11" s="68"/>
      <c r="F11" s="15"/>
      <c r="G11" s="42"/>
      <c r="H11" s="42"/>
      <c r="I11" s="47"/>
      <c r="J11" s="42"/>
      <c r="K11" s="22"/>
      <c r="L11" s="17"/>
    </row>
    <row r="12" spans="2:12" s="65" customFormat="1" ht="25.5">
      <c r="B12" s="92">
        <v>2</v>
      </c>
      <c r="C12" s="86"/>
      <c r="D12" s="86"/>
      <c r="E12" s="66" t="s">
        <v>57</v>
      </c>
      <c r="F12" s="5" t="s">
        <v>45</v>
      </c>
      <c r="G12" s="63">
        <v>1</v>
      </c>
      <c r="H12" s="59">
        <v>63600</v>
      </c>
      <c r="I12" s="60">
        <f t="shared" ref="I12:I18" si="1">ROUND(G12*H12,2)</f>
        <v>63600</v>
      </c>
      <c r="J12" s="63">
        <v>1</v>
      </c>
      <c r="K12" s="59">
        <f>H12</f>
        <v>63600</v>
      </c>
      <c r="L12" s="64">
        <f t="shared" si="0"/>
        <v>63600</v>
      </c>
    </row>
    <row r="13" spans="2:12">
      <c r="B13" s="93"/>
      <c r="C13" s="87"/>
      <c r="D13" s="87"/>
      <c r="E13" s="57"/>
      <c r="F13" s="15"/>
      <c r="G13" s="1"/>
      <c r="H13" s="42"/>
      <c r="I13" s="47"/>
      <c r="J13" s="1"/>
      <c r="K13" s="22"/>
      <c r="L13" s="17"/>
    </row>
    <row r="14" spans="2:12">
      <c r="B14" s="93">
        <v>3</v>
      </c>
      <c r="C14" s="87"/>
      <c r="D14" s="87"/>
      <c r="E14" s="57" t="s">
        <v>10</v>
      </c>
      <c r="F14" s="15"/>
      <c r="G14" s="1"/>
      <c r="H14" s="42"/>
      <c r="I14" s="47"/>
      <c r="J14" s="1"/>
      <c r="K14" s="22"/>
      <c r="L14" s="17"/>
    </row>
    <row r="15" spans="2:12">
      <c r="B15" s="93" t="s">
        <v>21</v>
      </c>
      <c r="C15" s="87"/>
      <c r="D15" s="87"/>
      <c r="E15" s="57" t="s">
        <v>11</v>
      </c>
      <c r="F15" s="15" t="s">
        <v>1</v>
      </c>
      <c r="G15" s="1">
        <v>120</v>
      </c>
      <c r="H15" s="44">
        <v>175</v>
      </c>
      <c r="I15" s="47">
        <f t="shared" si="1"/>
        <v>21000</v>
      </c>
      <c r="J15" s="1">
        <v>120</v>
      </c>
      <c r="K15" s="22">
        <f>H15</f>
        <v>175</v>
      </c>
      <c r="L15" s="17">
        <f t="shared" si="0"/>
        <v>21000</v>
      </c>
    </row>
    <row r="16" spans="2:12">
      <c r="B16" s="93" t="s">
        <v>22</v>
      </c>
      <c r="C16" s="87"/>
      <c r="D16" s="87"/>
      <c r="E16" s="57" t="s">
        <v>12</v>
      </c>
      <c r="F16" s="15" t="s">
        <v>1</v>
      </c>
      <c r="G16" s="1">
        <v>102</v>
      </c>
      <c r="H16" s="44">
        <v>190</v>
      </c>
      <c r="I16" s="47">
        <f t="shared" si="1"/>
        <v>19380</v>
      </c>
      <c r="J16" s="1">
        <v>102</v>
      </c>
      <c r="K16" s="22">
        <f t="shared" ref="K16:K18" si="2">H16</f>
        <v>190</v>
      </c>
      <c r="L16" s="17">
        <f t="shared" si="0"/>
        <v>19380</v>
      </c>
    </row>
    <row r="17" spans="1:13">
      <c r="B17" s="93" t="s">
        <v>23</v>
      </c>
      <c r="C17" s="87"/>
      <c r="D17" s="87"/>
      <c r="E17" s="57" t="s">
        <v>13</v>
      </c>
      <c r="F17" s="15" t="s">
        <v>1</v>
      </c>
      <c r="G17" s="1">
        <v>48</v>
      </c>
      <c r="H17" s="44">
        <v>230</v>
      </c>
      <c r="I17" s="47">
        <f t="shared" si="1"/>
        <v>11040</v>
      </c>
      <c r="J17" s="1">
        <v>48</v>
      </c>
      <c r="K17" s="22">
        <f t="shared" si="2"/>
        <v>230</v>
      </c>
      <c r="L17" s="17">
        <f t="shared" si="0"/>
        <v>11040</v>
      </c>
    </row>
    <row r="18" spans="1:13">
      <c r="B18" s="93" t="s">
        <v>24</v>
      </c>
      <c r="C18" s="87"/>
      <c r="D18" s="87"/>
      <c r="E18" s="57" t="s">
        <v>14</v>
      </c>
      <c r="F18" s="15" t="s">
        <v>1</v>
      </c>
      <c r="G18" s="1">
        <v>48</v>
      </c>
      <c r="H18" s="44">
        <v>245</v>
      </c>
      <c r="I18" s="47">
        <f t="shared" si="1"/>
        <v>11760</v>
      </c>
      <c r="J18" s="1">
        <v>48</v>
      </c>
      <c r="K18" s="22">
        <f t="shared" si="2"/>
        <v>245</v>
      </c>
      <c r="L18" s="17">
        <f t="shared" si="0"/>
        <v>11760</v>
      </c>
    </row>
    <row r="19" spans="1:13">
      <c r="B19" s="93"/>
      <c r="C19" s="87"/>
      <c r="D19" s="87"/>
      <c r="E19" s="26"/>
      <c r="F19" s="15"/>
      <c r="G19" s="1"/>
      <c r="H19" s="42"/>
      <c r="I19" s="47"/>
      <c r="J19" s="21"/>
      <c r="K19" s="22"/>
      <c r="L19" s="17"/>
    </row>
    <row r="20" spans="1:13" ht="51">
      <c r="B20" s="92">
        <v>4</v>
      </c>
      <c r="C20" s="86"/>
      <c r="D20" s="86"/>
      <c r="E20" s="96" t="s">
        <v>58</v>
      </c>
      <c r="F20" s="15"/>
      <c r="G20" s="1"/>
      <c r="H20" s="45"/>
      <c r="I20" s="47"/>
      <c r="J20" s="21"/>
      <c r="K20" s="12"/>
      <c r="L20" s="17"/>
    </row>
    <row r="21" spans="1:13">
      <c r="B21" s="93"/>
      <c r="C21" s="87"/>
      <c r="D21" s="87"/>
      <c r="E21" s="97"/>
      <c r="F21" s="15"/>
      <c r="G21" s="1"/>
      <c r="H21" s="45"/>
      <c r="I21" s="47"/>
      <c r="J21" s="21"/>
      <c r="K21" s="12"/>
      <c r="L21" s="17"/>
    </row>
    <row r="22" spans="1:13">
      <c r="B22" s="93">
        <v>4.0999999999999996</v>
      </c>
      <c r="C22" s="87"/>
      <c r="D22" s="87"/>
      <c r="E22" s="98" t="s">
        <v>15</v>
      </c>
      <c r="F22" s="14"/>
      <c r="G22" s="44"/>
      <c r="H22" s="44"/>
      <c r="I22" s="47"/>
      <c r="J22" s="25"/>
      <c r="K22" s="23"/>
      <c r="L22" s="17"/>
    </row>
    <row r="23" spans="1:13" ht="15">
      <c r="B23" s="94" t="s">
        <v>21</v>
      </c>
      <c r="C23" s="88"/>
      <c r="D23" s="88"/>
      <c r="E23" s="57" t="s">
        <v>16</v>
      </c>
      <c r="F23" s="14" t="s">
        <v>46</v>
      </c>
      <c r="G23" s="44">
        <v>360</v>
      </c>
      <c r="H23" s="44">
        <v>320</v>
      </c>
      <c r="I23" s="47">
        <f t="shared" ref="I23:I27" si="3">ROUND(G23*H23,2)</f>
        <v>115200</v>
      </c>
      <c r="J23" s="44">
        <v>360</v>
      </c>
      <c r="K23" s="23">
        <f>H23</f>
        <v>320</v>
      </c>
      <c r="L23" s="17">
        <f>J23*K23</f>
        <v>115200</v>
      </c>
    </row>
    <row r="24" spans="1:13" ht="15">
      <c r="B24" s="94" t="s">
        <v>22</v>
      </c>
      <c r="C24" s="88"/>
      <c r="D24" s="88"/>
      <c r="E24" s="57" t="s">
        <v>17</v>
      </c>
      <c r="F24" s="14" t="s">
        <v>46</v>
      </c>
      <c r="G24" s="44">
        <v>360</v>
      </c>
      <c r="H24" s="44">
        <v>330</v>
      </c>
      <c r="I24" s="47">
        <f t="shared" si="3"/>
        <v>118800</v>
      </c>
      <c r="J24" s="44">
        <v>360</v>
      </c>
      <c r="K24" s="23">
        <f t="shared" ref="K24:K27" si="4">H24</f>
        <v>330</v>
      </c>
      <c r="L24" s="17">
        <f t="shared" ref="L24:L27" si="5">J24*K24</f>
        <v>118800</v>
      </c>
    </row>
    <row r="25" spans="1:13" ht="15">
      <c r="B25" s="94" t="s">
        <v>23</v>
      </c>
      <c r="C25" s="88"/>
      <c r="D25" s="88"/>
      <c r="E25" s="57" t="s">
        <v>18</v>
      </c>
      <c r="F25" s="14" t="s">
        <v>46</v>
      </c>
      <c r="G25" s="44">
        <v>360</v>
      </c>
      <c r="H25" s="44">
        <v>340</v>
      </c>
      <c r="I25" s="47">
        <f t="shared" si="3"/>
        <v>122400</v>
      </c>
      <c r="J25" s="44">
        <v>360</v>
      </c>
      <c r="K25" s="23">
        <f t="shared" si="4"/>
        <v>340</v>
      </c>
      <c r="L25" s="17">
        <f t="shared" si="5"/>
        <v>122400</v>
      </c>
    </row>
    <row r="26" spans="1:13" ht="15">
      <c r="B26" s="94" t="s">
        <v>24</v>
      </c>
      <c r="C26" s="88"/>
      <c r="D26" s="88"/>
      <c r="E26" s="57" t="s">
        <v>19</v>
      </c>
      <c r="F26" s="14" t="s">
        <v>46</v>
      </c>
      <c r="G26" s="44">
        <v>360</v>
      </c>
      <c r="H26" s="44">
        <v>350</v>
      </c>
      <c r="I26" s="47">
        <f t="shared" si="3"/>
        <v>126000</v>
      </c>
      <c r="J26" s="44">
        <v>360</v>
      </c>
      <c r="K26" s="23">
        <f t="shared" si="4"/>
        <v>350</v>
      </c>
      <c r="L26" s="17">
        <f t="shared" si="5"/>
        <v>126000</v>
      </c>
    </row>
    <row r="27" spans="1:13" ht="15">
      <c r="B27" s="94" t="s">
        <v>25</v>
      </c>
      <c r="C27" s="88"/>
      <c r="D27" s="88"/>
      <c r="E27" s="57" t="s">
        <v>20</v>
      </c>
      <c r="F27" s="14" t="s">
        <v>46</v>
      </c>
      <c r="G27" s="44">
        <v>180</v>
      </c>
      <c r="H27" s="44">
        <v>360</v>
      </c>
      <c r="I27" s="47">
        <f t="shared" si="3"/>
        <v>64800</v>
      </c>
      <c r="J27" s="44">
        <v>180</v>
      </c>
      <c r="K27" s="23">
        <f t="shared" si="4"/>
        <v>360</v>
      </c>
      <c r="L27" s="17">
        <f t="shared" si="5"/>
        <v>64800</v>
      </c>
    </row>
    <row r="28" spans="1:13">
      <c r="A28" s="72"/>
      <c r="B28" s="50"/>
      <c r="C28" s="74"/>
      <c r="D28" s="74"/>
      <c r="E28" s="75"/>
      <c r="F28" s="74"/>
      <c r="G28" s="74"/>
      <c r="I28" s="47"/>
      <c r="K28" s="70"/>
      <c r="L28" s="76"/>
      <c r="M28" s="73"/>
    </row>
    <row r="29" spans="1:13" ht="15">
      <c r="A29" s="72"/>
      <c r="B29" s="31">
        <v>4.2</v>
      </c>
      <c r="C29" s="89"/>
      <c r="D29" s="89"/>
      <c r="E29" s="99" t="s">
        <v>26</v>
      </c>
      <c r="F29" s="14"/>
      <c r="G29" s="1"/>
      <c r="H29" s="45"/>
      <c r="I29" s="47"/>
      <c r="J29" s="25"/>
      <c r="K29" s="23"/>
      <c r="L29" s="17"/>
    </row>
    <row r="30" spans="1:13" ht="15">
      <c r="B30" s="94" t="s">
        <v>21</v>
      </c>
      <c r="C30" s="88"/>
      <c r="D30" s="88"/>
      <c r="E30" s="100" t="s">
        <v>27</v>
      </c>
      <c r="F30" s="14" t="s">
        <v>46</v>
      </c>
      <c r="G30" s="44">
        <v>306</v>
      </c>
      <c r="H30" s="2">
        <v>355</v>
      </c>
      <c r="I30" s="47">
        <f t="shared" ref="I30:I34" si="6">ROUND(G30*H30,2)</f>
        <v>108630</v>
      </c>
      <c r="J30" s="44">
        <v>306</v>
      </c>
      <c r="K30" s="23">
        <f t="shared" ref="K30:K34" si="7">H30</f>
        <v>355</v>
      </c>
      <c r="L30" s="17">
        <f t="shared" ref="L30:L34" si="8">J30*K30</f>
        <v>108630</v>
      </c>
    </row>
    <row r="31" spans="1:13" ht="15">
      <c r="B31" s="94" t="s">
        <v>22</v>
      </c>
      <c r="C31" s="88"/>
      <c r="D31" s="88"/>
      <c r="E31" s="100" t="s">
        <v>28</v>
      </c>
      <c r="F31" s="14" t="s">
        <v>46</v>
      </c>
      <c r="G31" s="44">
        <v>306</v>
      </c>
      <c r="H31" s="2">
        <v>365</v>
      </c>
      <c r="I31" s="47">
        <f t="shared" si="6"/>
        <v>111690</v>
      </c>
      <c r="J31" s="44">
        <v>306</v>
      </c>
      <c r="K31" s="23">
        <f t="shared" si="7"/>
        <v>365</v>
      </c>
      <c r="L31" s="17">
        <f t="shared" si="8"/>
        <v>111690</v>
      </c>
    </row>
    <row r="32" spans="1:13" ht="15">
      <c r="B32" s="94" t="s">
        <v>23</v>
      </c>
      <c r="C32" s="88"/>
      <c r="D32" s="88"/>
      <c r="E32" s="100" t="s">
        <v>29</v>
      </c>
      <c r="F32" s="14" t="s">
        <v>46</v>
      </c>
      <c r="G32" s="44">
        <v>306</v>
      </c>
      <c r="H32" s="2">
        <v>380</v>
      </c>
      <c r="I32" s="47">
        <f t="shared" si="6"/>
        <v>116280</v>
      </c>
      <c r="J32" s="44">
        <v>306</v>
      </c>
      <c r="K32" s="23">
        <f t="shared" si="7"/>
        <v>380</v>
      </c>
      <c r="L32" s="17">
        <f t="shared" si="8"/>
        <v>116280</v>
      </c>
    </row>
    <row r="33" spans="2:13" ht="15">
      <c r="B33" s="94" t="s">
        <v>24</v>
      </c>
      <c r="C33" s="88"/>
      <c r="D33" s="88"/>
      <c r="E33" s="100" t="s">
        <v>30</v>
      </c>
      <c r="F33" s="14" t="s">
        <v>46</v>
      </c>
      <c r="G33" s="44">
        <v>306</v>
      </c>
      <c r="H33" s="2">
        <v>390</v>
      </c>
      <c r="I33" s="47">
        <f t="shared" si="6"/>
        <v>119340</v>
      </c>
      <c r="J33" s="44">
        <v>306</v>
      </c>
      <c r="K33" s="23">
        <f t="shared" si="7"/>
        <v>390</v>
      </c>
      <c r="L33" s="17">
        <f t="shared" si="8"/>
        <v>119340</v>
      </c>
    </row>
    <row r="34" spans="2:13" ht="15">
      <c r="B34" s="94" t="s">
        <v>25</v>
      </c>
      <c r="C34" s="88"/>
      <c r="D34" s="88"/>
      <c r="E34" s="100" t="s">
        <v>31</v>
      </c>
      <c r="F34" s="14" t="s">
        <v>46</v>
      </c>
      <c r="G34" s="44">
        <v>153</v>
      </c>
      <c r="H34" s="2">
        <v>400</v>
      </c>
      <c r="I34" s="47">
        <f t="shared" si="6"/>
        <v>61200</v>
      </c>
      <c r="J34" s="44">
        <v>153</v>
      </c>
      <c r="K34" s="23">
        <f t="shared" si="7"/>
        <v>400</v>
      </c>
      <c r="L34" s="17">
        <f t="shared" si="8"/>
        <v>61200</v>
      </c>
    </row>
    <row r="35" spans="2:13">
      <c r="B35" s="73"/>
      <c r="C35" s="74"/>
      <c r="D35" s="74"/>
      <c r="E35" s="75"/>
      <c r="G35" s="74"/>
      <c r="I35" s="47"/>
      <c r="J35" s="77"/>
      <c r="L35" s="76"/>
    </row>
    <row r="36" spans="2:13" ht="15">
      <c r="B36" s="95">
        <v>4.3</v>
      </c>
      <c r="C36" s="89"/>
      <c r="D36" s="89"/>
      <c r="E36" s="99" t="s">
        <v>32</v>
      </c>
      <c r="F36" s="14"/>
      <c r="G36" s="1"/>
      <c r="H36" s="45"/>
      <c r="I36" s="47"/>
      <c r="J36" s="25"/>
      <c r="K36" s="23"/>
      <c r="L36" s="17"/>
    </row>
    <row r="37" spans="2:13" ht="15">
      <c r="B37" s="94" t="s">
        <v>21</v>
      </c>
      <c r="C37" s="88"/>
      <c r="D37" s="88"/>
      <c r="E37" s="100" t="s">
        <v>27</v>
      </c>
      <c r="F37" s="14" t="s">
        <v>46</v>
      </c>
      <c r="G37" s="44">
        <v>144</v>
      </c>
      <c r="H37" s="44">
        <v>450</v>
      </c>
      <c r="I37" s="47">
        <f t="shared" ref="I37:I41" si="9">ROUND(G37*H37,2)</f>
        <v>64800</v>
      </c>
      <c r="J37" s="44">
        <v>144</v>
      </c>
      <c r="K37" s="23">
        <f t="shared" ref="K37:K41" si="10">H37</f>
        <v>450</v>
      </c>
      <c r="L37" s="17">
        <f t="shared" ref="L37:L41" si="11">J37*K37</f>
        <v>64800</v>
      </c>
    </row>
    <row r="38" spans="2:13" ht="15">
      <c r="B38" s="94" t="s">
        <v>22</v>
      </c>
      <c r="C38" s="88"/>
      <c r="D38" s="88"/>
      <c r="E38" s="100" t="s">
        <v>28</v>
      </c>
      <c r="F38" s="14" t="s">
        <v>46</v>
      </c>
      <c r="G38" s="44">
        <v>144</v>
      </c>
      <c r="H38" s="44">
        <v>460</v>
      </c>
      <c r="I38" s="47">
        <f t="shared" si="9"/>
        <v>66240</v>
      </c>
      <c r="J38" s="44">
        <v>144</v>
      </c>
      <c r="K38" s="23">
        <f t="shared" si="10"/>
        <v>460</v>
      </c>
      <c r="L38" s="17">
        <f t="shared" si="11"/>
        <v>66240</v>
      </c>
    </row>
    <row r="39" spans="2:13" ht="15">
      <c r="B39" s="94" t="s">
        <v>23</v>
      </c>
      <c r="C39" s="88"/>
      <c r="D39" s="88"/>
      <c r="E39" s="100" t="s">
        <v>29</v>
      </c>
      <c r="F39" s="14" t="s">
        <v>46</v>
      </c>
      <c r="G39" s="44">
        <v>144</v>
      </c>
      <c r="H39" s="44">
        <v>480</v>
      </c>
      <c r="I39" s="47">
        <f t="shared" si="9"/>
        <v>69120</v>
      </c>
      <c r="J39" s="44">
        <v>144</v>
      </c>
      <c r="K39" s="23">
        <f t="shared" si="10"/>
        <v>480</v>
      </c>
      <c r="L39" s="17">
        <f t="shared" si="11"/>
        <v>69120</v>
      </c>
    </row>
    <row r="40" spans="2:13" ht="15">
      <c r="B40" s="94" t="s">
        <v>24</v>
      </c>
      <c r="C40" s="88"/>
      <c r="D40" s="88"/>
      <c r="E40" s="100" t="s">
        <v>30</v>
      </c>
      <c r="F40" s="14" t="s">
        <v>46</v>
      </c>
      <c r="G40" s="44">
        <v>144</v>
      </c>
      <c r="H40" s="44">
        <v>500</v>
      </c>
      <c r="I40" s="47">
        <f t="shared" si="9"/>
        <v>72000</v>
      </c>
      <c r="J40" s="44">
        <v>144</v>
      </c>
      <c r="K40" s="23">
        <f t="shared" si="10"/>
        <v>500</v>
      </c>
      <c r="L40" s="17">
        <f t="shared" si="11"/>
        <v>72000</v>
      </c>
    </row>
    <row r="41" spans="2:13" ht="15">
      <c r="B41" s="94" t="s">
        <v>25</v>
      </c>
      <c r="C41" s="88"/>
      <c r="D41" s="88"/>
      <c r="E41" s="100" t="s">
        <v>31</v>
      </c>
      <c r="F41" s="14" t="s">
        <v>46</v>
      </c>
      <c r="G41" s="44">
        <v>72</v>
      </c>
      <c r="H41" s="44">
        <v>520</v>
      </c>
      <c r="I41" s="47">
        <f t="shared" si="9"/>
        <v>37440</v>
      </c>
      <c r="J41" s="44">
        <v>72</v>
      </c>
      <c r="K41" s="23">
        <f t="shared" si="10"/>
        <v>520</v>
      </c>
      <c r="L41" s="17">
        <f t="shared" si="11"/>
        <v>37440</v>
      </c>
    </row>
    <row r="42" spans="2:13">
      <c r="B42" s="73"/>
      <c r="C42" s="74"/>
      <c r="D42" s="74"/>
      <c r="E42" s="75"/>
      <c r="G42" s="70"/>
      <c r="H42" s="74"/>
      <c r="I42" s="47"/>
      <c r="K42" s="74"/>
      <c r="M42" s="73"/>
    </row>
    <row r="43" spans="2:13" ht="15">
      <c r="B43" s="95">
        <v>4.4000000000000004</v>
      </c>
      <c r="C43" s="89"/>
      <c r="D43" s="89"/>
      <c r="E43" s="99" t="s">
        <v>33</v>
      </c>
      <c r="F43" s="14"/>
      <c r="G43" s="1"/>
      <c r="H43" s="45"/>
      <c r="I43" s="47"/>
      <c r="J43" s="25"/>
      <c r="K43" s="23"/>
      <c r="L43" s="17"/>
    </row>
    <row r="44" spans="2:13" ht="15">
      <c r="B44" s="94" t="s">
        <v>21</v>
      </c>
      <c r="C44" s="88"/>
      <c r="D44" s="88"/>
      <c r="E44" s="100" t="s">
        <v>27</v>
      </c>
      <c r="F44" s="14" t="s">
        <v>46</v>
      </c>
      <c r="G44" s="44">
        <v>144</v>
      </c>
      <c r="H44" s="44">
        <v>485</v>
      </c>
      <c r="I44" s="47">
        <f t="shared" ref="I44:I48" si="12">ROUND(G44*H44,2)</f>
        <v>69840</v>
      </c>
      <c r="J44" s="44">
        <v>144</v>
      </c>
      <c r="K44" s="23">
        <f t="shared" ref="K44:K48" si="13">H44</f>
        <v>485</v>
      </c>
      <c r="L44" s="17">
        <f t="shared" ref="L44:L48" si="14">J44*K44</f>
        <v>69840</v>
      </c>
    </row>
    <row r="45" spans="2:13" ht="15">
      <c r="B45" s="94" t="s">
        <v>22</v>
      </c>
      <c r="C45" s="88"/>
      <c r="D45" s="88"/>
      <c r="E45" s="100" t="s">
        <v>28</v>
      </c>
      <c r="F45" s="14" t="s">
        <v>46</v>
      </c>
      <c r="G45" s="44">
        <v>144</v>
      </c>
      <c r="H45" s="44">
        <v>495</v>
      </c>
      <c r="I45" s="47">
        <f t="shared" si="12"/>
        <v>71280</v>
      </c>
      <c r="J45" s="44">
        <v>144</v>
      </c>
      <c r="K45" s="23">
        <f t="shared" si="13"/>
        <v>495</v>
      </c>
      <c r="L45" s="17">
        <f t="shared" si="14"/>
        <v>71280</v>
      </c>
    </row>
    <row r="46" spans="2:13" ht="15">
      <c r="B46" s="94" t="s">
        <v>23</v>
      </c>
      <c r="C46" s="88"/>
      <c r="D46" s="88"/>
      <c r="E46" s="100" t="s">
        <v>29</v>
      </c>
      <c r="F46" s="14" t="s">
        <v>46</v>
      </c>
      <c r="G46" s="44">
        <v>144</v>
      </c>
      <c r="H46" s="44">
        <v>515</v>
      </c>
      <c r="I46" s="47">
        <f t="shared" si="12"/>
        <v>74160</v>
      </c>
      <c r="J46" s="44">
        <v>144</v>
      </c>
      <c r="K46" s="23">
        <f t="shared" si="13"/>
        <v>515</v>
      </c>
      <c r="L46" s="17">
        <f t="shared" si="14"/>
        <v>74160</v>
      </c>
    </row>
    <row r="47" spans="2:13" ht="15">
      <c r="B47" s="94" t="s">
        <v>24</v>
      </c>
      <c r="C47" s="88"/>
      <c r="D47" s="88"/>
      <c r="E47" s="100" t="s">
        <v>30</v>
      </c>
      <c r="F47" s="14" t="s">
        <v>46</v>
      </c>
      <c r="G47" s="44">
        <v>144</v>
      </c>
      <c r="H47" s="44">
        <v>535</v>
      </c>
      <c r="I47" s="47">
        <f t="shared" si="12"/>
        <v>77040</v>
      </c>
      <c r="J47" s="44">
        <v>144</v>
      </c>
      <c r="K47" s="23">
        <f t="shared" si="13"/>
        <v>535</v>
      </c>
      <c r="L47" s="17">
        <f t="shared" si="14"/>
        <v>77040</v>
      </c>
    </row>
    <row r="48" spans="2:13" ht="15">
      <c r="B48" s="94" t="s">
        <v>25</v>
      </c>
      <c r="C48" s="88"/>
      <c r="D48" s="88"/>
      <c r="E48" s="100" t="s">
        <v>31</v>
      </c>
      <c r="F48" s="14" t="s">
        <v>46</v>
      </c>
      <c r="G48" s="44">
        <v>72</v>
      </c>
      <c r="H48" s="44">
        <v>555</v>
      </c>
      <c r="I48" s="47">
        <f t="shared" si="12"/>
        <v>39960</v>
      </c>
      <c r="J48" s="44">
        <v>72</v>
      </c>
      <c r="K48" s="23">
        <f t="shared" si="13"/>
        <v>555</v>
      </c>
      <c r="L48" s="17">
        <f t="shared" si="14"/>
        <v>39960</v>
      </c>
    </row>
    <row r="49" spans="1:13">
      <c r="A49" s="72"/>
      <c r="C49" s="74"/>
      <c r="D49" s="74"/>
      <c r="E49" s="75"/>
      <c r="F49" s="74"/>
      <c r="G49" s="74"/>
      <c r="I49" s="47"/>
      <c r="J49" s="77"/>
      <c r="K49" s="75"/>
      <c r="L49" s="72"/>
    </row>
    <row r="50" spans="1:13" ht="25.5">
      <c r="B50" s="92">
        <v>5</v>
      </c>
      <c r="C50" s="86"/>
      <c r="D50" s="86"/>
      <c r="E50" s="96" t="s">
        <v>59</v>
      </c>
      <c r="F50" s="14" t="s">
        <v>47</v>
      </c>
      <c r="G50" s="44">
        <v>1</v>
      </c>
      <c r="H50" s="44">
        <v>30</v>
      </c>
      <c r="I50" s="47">
        <f t="shared" ref="I50" si="15">ROUND(G50*H50,2)</f>
        <v>30</v>
      </c>
      <c r="J50" s="44">
        <v>1</v>
      </c>
      <c r="K50" s="23">
        <f t="shared" ref="K50" si="16">H50</f>
        <v>30</v>
      </c>
      <c r="L50" s="17">
        <f t="shared" ref="L50" si="17">J50*K50</f>
        <v>30</v>
      </c>
    </row>
    <row r="51" spans="1:13">
      <c r="B51" s="93"/>
      <c r="C51" s="87"/>
      <c r="D51" s="87"/>
      <c r="E51" s="57"/>
      <c r="F51" s="14"/>
      <c r="G51" s="1"/>
      <c r="H51" s="45"/>
      <c r="I51" s="47"/>
      <c r="J51" s="25"/>
      <c r="K51" s="23"/>
      <c r="L51" s="17"/>
    </row>
    <row r="52" spans="1:13" ht="38.25">
      <c r="B52" s="92">
        <v>6</v>
      </c>
      <c r="C52" s="86"/>
      <c r="D52" s="86"/>
      <c r="E52" s="96" t="s">
        <v>60</v>
      </c>
      <c r="F52" s="14"/>
      <c r="G52" s="1"/>
      <c r="H52" s="45"/>
      <c r="I52" s="47"/>
      <c r="J52" s="25"/>
      <c r="K52" s="23"/>
      <c r="L52" s="17"/>
    </row>
    <row r="53" spans="1:13" ht="15">
      <c r="B53" s="94" t="s">
        <v>21</v>
      </c>
      <c r="C53" s="88"/>
      <c r="D53" s="88"/>
      <c r="E53" s="101" t="s">
        <v>34</v>
      </c>
      <c r="F53" s="14" t="s">
        <v>1</v>
      </c>
      <c r="G53" s="44">
        <v>120</v>
      </c>
      <c r="H53" s="44">
        <v>585</v>
      </c>
      <c r="I53" s="47">
        <f t="shared" ref="I53:I56" si="18">ROUND(G53*H53,2)</f>
        <v>70200</v>
      </c>
      <c r="J53" s="44">
        <v>120</v>
      </c>
      <c r="K53" s="23">
        <f t="shared" ref="K53:K56" si="19">H53</f>
        <v>585</v>
      </c>
      <c r="L53" s="17">
        <f t="shared" ref="L53:L56" si="20">J53*K53</f>
        <v>70200</v>
      </c>
    </row>
    <row r="54" spans="1:13" ht="15">
      <c r="B54" s="94" t="s">
        <v>22</v>
      </c>
      <c r="C54" s="88"/>
      <c r="D54" s="88"/>
      <c r="E54" s="101" t="s">
        <v>35</v>
      </c>
      <c r="F54" s="14" t="s">
        <v>1</v>
      </c>
      <c r="G54" s="44">
        <v>102</v>
      </c>
      <c r="H54" s="44">
        <v>705</v>
      </c>
      <c r="I54" s="47">
        <f t="shared" si="18"/>
        <v>71910</v>
      </c>
      <c r="J54" s="44">
        <v>102</v>
      </c>
      <c r="K54" s="23">
        <f t="shared" si="19"/>
        <v>705</v>
      </c>
      <c r="L54" s="17">
        <f t="shared" si="20"/>
        <v>71910</v>
      </c>
    </row>
    <row r="55" spans="1:13" ht="15">
      <c r="B55" s="94" t="s">
        <v>23</v>
      </c>
      <c r="C55" s="88"/>
      <c r="D55" s="88"/>
      <c r="E55" s="101" t="s">
        <v>36</v>
      </c>
      <c r="F55" s="14" t="s">
        <v>1</v>
      </c>
      <c r="G55" s="44">
        <v>48</v>
      </c>
      <c r="H55" s="44">
        <v>968</v>
      </c>
      <c r="I55" s="47">
        <f t="shared" si="18"/>
        <v>46464</v>
      </c>
      <c r="J55" s="44">
        <v>48</v>
      </c>
      <c r="K55" s="23">
        <f t="shared" si="19"/>
        <v>968</v>
      </c>
      <c r="L55" s="17">
        <f t="shared" si="20"/>
        <v>46464</v>
      </c>
    </row>
    <row r="56" spans="1:13" ht="15">
      <c r="B56" s="94" t="s">
        <v>24</v>
      </c>
      <c r="C56" s="88"/>
      <c r="D56" s="88"/>
      <c r="E56" s="101" t="s">
        <v>37</v>
      </c>
      <c r="F56" s="14" t="s">
        <v>1</v>
      </c>
      <c r="G56" s="44">
        <v>48</v>
      </c>
      <c r="H56" s="44">
        <v>1118</v>
      </c>
      <c r="I56" s="47">
        <f t="shared" si="18"/>
        <v>53664</v>
      </c>
      <c r="J56" s="44">
        <v>48</v>
      </c>
      <c r="K56" s="23">
        <f t="shared" si="19"/>
        <v>1118</v>
      </c>
      <c r="L56" s="17">
        <f t="shared" si="20"/>
        <v>53664</v>
      </c>
    </row>
    <row r="57" spans="1:13">
      <c r="B57" s="73"/>
      <c r="C57" s="74"/>
      <c r="D57" s="74"/>
      <c r="E57" s="50"/>
      <c r="F57" s="74"/>
      <c r="H57" s="74"/>
      <c r="I57" s="47"/>
      <c r="K57" s="74"/>
      <c r="L57" s="76"/>
    </row>
    <row r="58" spans="1:13" ht="38.25">
      <c r="B58" s="92">
        <v>7</v>
      </c>
      <c r="C58" s="86"/>
      <c r="D58" s="86"/>
      <c r="E58" s="96" t="s">
        <v>61</v>
      </c>
      <c r="F58" s="14"/>
      <c r="G58" s="1"/>
      <c r="H58" s="45"/>
      <c r="I58" s="47"/>
      <c r="J58" s="25"/>
      <c r="K58" s="23"/>
      <c r="L58" s="17"/>
    </row>
    <row r="59" spans="1:13">
      <c r="B59" s="93" t="s">
        <v>21</v>
      </c>
      <c r="C59" s="87"/>
      <c r="D59" s="87"/>
      <c r="E59" s="100" t="s">
        <v>34</v>
      </c>
      <c r="F59" s="14" t="s">
        <v>46</v>
      </c>
      <c r="G59" s="44">
        <v>1560</v>
      </c>
      <c r="H59" s="44">
        <v>240</v>
      </c>
      <c r="I59" s="47">
        <f t="shared" ref="I59:I62" si="21">ROUND(G59*H59,2)</f>
        <v>374400</v>
      </c>
      <c r="J59" s="44">
        <v>1560</v>
      </c>
      <c r="K59" s="23">
        <f t="shared" ref="K59:K62" si="22">H59</f>
        <v>240</v>
      </c>
      <c r="L59" s="17">
        <f t="shared" ref="L59:L62" si="23">J59*K59</f>
        <v>374400</v>
      </c>
    </row>
    <row r="60" spans="1:13">
      <c r="B60" s="93" t="s">
        <v>22</v>
      </c>
      <c r="C60" s="87"/>
      <c r="D60" s="87"/>
      <c r="E60" s="100" t="s">
        <v>35</v>
      </c>
      <c r="F60" s="14" t="s">
        <v>46</v>
      </c>
      <c r="G60" s="44">
        <v>1326</v>
      </c>
      <c r="H60" s="44">
        <v>280</v>
      </c>
      <c r="I60" s="47">
        <f t="shared" si="21"/>
        <v>371280</v>
      </c>
      <c r="J60" s="44">
        <v>1326</v>
      </c>
      <c r="K60" s="23">
        <f t="shared" si="22"/>
        <v>280</v>
      </c>
      <c r="L60" s="17">
        <f t="shared" si="23"/>
        <v>371280</v>
      </c>
    </row>
    <row r="61" spans="1:13">
      <c r="B61" s="93" t="s">
        <v>23</v>
      </c>
      <c r="C61" s="87"/>
      <c r="D61" s="87"/>
      <c r="E61" s="100" t="s">
        <v>36</v>
      </c>
      <c r="F61" s="14" t="s">
        <v>46</v>
      </c>
      <c r="G61" s="44">
        <v>624</v>
      </c>
      <c r="H61" s="44">
        <v>395</v>
      </c>
      <c r="I61" s="47">
        <f t="shared" si="21"/>
        <v>246480</v>
      </c>
      <c r="J61" s="44">
        <v>624</v>
      </c>
      <c r="K61" s="23">
        <f t="shared" si="22"/>
        <v>395</v>
      </c>
      <c r="L61" s="17">
        <f t="shared" si="23"/>
        <v>246480</v>
      </c>
    </row>
    <row r="62" spans="1:13">
      <c r="B62" s="93" t="s">
        <v>24</v>
      </c>
      <c r="C62" s="87"/>
      <c r="D62" s="87"/>
      <c r="E62" s="100" t="s">
        <v>37</v>
      </c>
      <c r="F62" s="14" t="s">
        <v>46</v>
      </c>
      <c r="G62" s="44">
        <v>624</v>
      </c>
      <c r="H62" s="44">
        <v>476</v>
      </c>
      <c r="I62" s="47">
        <f t="shared" si="21"/>
        <v>297024</v>
      </c>
      <c r="J62" s="44">
        <v>624</v>
      </c>
      <c r="K62" s="23">
        <f t="shared" si="22"/>
        <v>476</v>
      </c>
      <c r="L62" s="17">
        <f t="shared" si="23"/>
        <v>297024</v>
      </c>
    </row>
    <row r="63" spans="1:13">
      <c r="B63" s="73"/>
      <c r="C63" s="74"/>
      <c r="D63" s="74"/>
      <c r="F63" s="74"/>
      <c r="G63" s="75"/>
      <c r="I63" s="47"/>
      <c r="J63" s="77"/>
      <c r="K63" s="74"/>
      <c r="M63" s="73"/>
    </row>
    <row r="64" spans="1:13">
      <c r="B64" s="93">
        <v>8</v>
      </c>
      <c r="C64" s="87"/>
      <c r="D64" s="87"/>
      <c r="E64" s="100" t="s">
        <v>38</v>
      </c>
      <c r="F64" s="14"/>
      <c r="G64" s="1"/>
      <c r="H64" s="45"/>
      <c r="I64" s="47"/>
      <c r="J64" s="25"/>
      <c r="K64" s="23"/>
      <c r="L64" s="17"/>
    </row>
    <row r="65" spans="1:13">
      <c r="B65" s="93" t="s">
        <v>21</v>
      </c>
      <c r="C65" s="87"/>
      <c r="D65" s="87"/>
      <c r="E65" s="100" t="s">
        <v>34</v>
      </c>
      <c r="F65" s="14" t="s">
        <v>1</v>
      </c>
      <c r="G65" s="44">
        <v>120</v>
      </c>
      <c r="H65" s="44">
        <v>130</v>
      </c>
      <c r="I65" s="47">
        <f t="shared" ref="I65:I68" si="24">ROUND(G65*H65,2)</f>
        <v>15600</v>
      </c>
      <c r="J65" s="44">
        <v>120</v>
      </c>
      <c r="K65" s="23">
        <f t="shared" ref="K65:K68" si="25">H65</f>
        <v>130</v>
      </c>
      <c r="L65" s="17">
        <f t="shared" ref="L65:L68" si="26">J65*K65</f>
        <v>15600</v>
      </c>
    </row>
    <row r="66" spans="1:13">
      <c r="B66" s="93" t="s">
        <v>22</v>
      </c>
      <c r="C66" s="87"/>
      <c r="D66" s="87"/>
      <c r="E66" s="100" t="s">
        <v>35</v>
      </c>
      <c r="F66" s="14" t="s">
        <v>1</v>
      </c>
      <c r="G66" s="44">
        <v>102</v>
      </c>
      <c r="H66" s="44">
        <v>140</v>
      </c>
      <c r="I66" s="47">
        <f t="shared" si="24"/>
        <v>14280</v>
      </c>
      <c r="J66" s="44">
        <v>102</v>
      </c>
      <c r="K66" s="23">
        <f t="shared" si="25"/>
        <v>140</v>
      </c>
      <c r="L66" s="17">
        <f t="shared" si="26"/>
        <v>14280</v>
      </c>
    </row>
    <row r="67" spans="1:13">
      <c r="B67" s="93" t="s">
        <v>23</v>
      </c>
      <c r="C67" s="87"/>
      <c r="D67" s="87"/>
      <c r="E67" s="100" t="s">
        <v>36</v>
      </c>
      <c r="F67" s="14" t="s">
        <v>1</v>
      </c>
      <c r="G67" s="44">
        <v>48</v>
      </c>
      <c r="H67" s="44">
        <v>165</v>
      </c>
      <c r="I67" s="47">
        <f t="shared" si="24"/>
        <v>7920</v>
      </c>
      <c r="J67" s="44">
        <v>48</v>
      </c>
      <c r="K67" s="23">
        <f t="shared" si="25"/>
        <v>165</v>
      </c>
      <c r="L67" s="17">
        <f t="shared" si="26"/>
        <v>7920</v>
      </c>
    </row>
    <row r="68" spans="1:13">
      <c r="B68" s="93" t="s">
        <v>24</v>
      </c>
      <c r="C68" s="87"/>
      <c r="D68" s="87"/>
      <c r="E68" s="100" t="s">
        <v>37</v>
      </c>
      <c r="F68" s="13" t="s">
        <v>1</v>
      </c>
      <c r="G68" s="44">
        <v>48</v>
      </c>
      <c r="H68" s="44">
        <v>178</v>
      </c>
      <c r="I68" s="47">
        <f t="shared" si="24"/>
        <v>8544</v>
      </c>
      <c r="J68" s="44">
        <v>48</v>
      </c>
      <c r="K68" s="23">
        <f t="shared" si="25"/>
        <v>178</v>
      </c>
      <c r="L68" s="17">
        <f t="shared" si="26"/>
        <v>8544</v>
      </c>
    </row>
    <row r="69" spans="1:13">
      <c r="B69" s="73"/>
      <c r="C69" s="74"/>
      <c r="D69" s="74"/>
      <c r="E69" s="50"/>
      <c r="F69" s="74"/>
      <c r="G69" s="74"/>
      <c r="H69" s="75"/>
      <c r="I69" s="47"/>
      <c r="J69" s="77"/>
      <c r="L69" s="76"/>
      <c r="M69" s="73"/>
    </row>
    <row r="70" spans="1:13" ht="39">
      <c r="B70" s="35">
        <v>9</v>
      </c>
      <c r="C70" s="80"/>
      <c r="D70" s="80"/>
      <c r="E70" s="69" t="s">
        <v>62</v>
      </c>
      <c r="F70" s="78" t="s">
        <v>48</v>
      </c>
      <c r="G70" s="79"/>
      <c r="H70" s="41">
        <v>300</v>
      </c>
      <c r="I70" s="47"/>
      <c r="J70" s="25"/>
      <c r="K70" s="23">
        <f t="shared" ref="K70" si="27">H70</f>
        <v>300</v>
      </c>
      <c r="L70" s="17">
        <f t="shared" ref="L70" si="28">J70*K70</f>
        <v>0</v>
      </c>
    </row>
    <row r="71" spans="1:13">
      <c r="B71" s="36"/>
      <c r="C71" s="81"/>
      <c r="D71" s="81"/>
      <c r="E71" s="34"/>
      <c r="F71" s="14"/>
      <c r="G71" s="1"/>
      <c r="H71" s="45"/>
      <c r="I71" s="47"/>
      <c r="J71" s="25"/>
      <c r="K71" s="23"/>
      <c r="L71" s="17"/>
    </row>
    <row r="72" spans="1:13" ht="25.5">
      <c r="B72" s="35">
        <v>10</v>
      </c>
      <c r="C72" s="80"/>
      <c r="D72" s="80"/>
      <c r="E72" s="69" t="s">
        <v>63</v>
      </c>
      <c r="F72" s="14"/>
      <c r="G72" s="1"/>
      <c r="H72" s="45"/>
      <c r="I72" s="47"/>
      <c r="J72" s="25"/>
      <c r="K72" s="23"/>
      <c r="L72" s="17"/>
    </row>
    <row r="73" spans="1:13">
      <c r="B73" s="36" t="s">
        <v>21</v>
      </c>
      <c r="C73" s="81"/>
      <c r="D73" s="81"/>
      <c r="E73" s="33" t="s">
        <v>39</v>
      </c>
      <c r="F73" s="14" t="s">
        <v>49</v>
      </c>
      <c r="G73" s="44">
        <v>526234.41</v>
      </c>
      <c r="H73" s="44">
        <v>3.2</v>
      </c>
      <c r="I73" s="47">
        <f t="shared" ref="I73:I74" si="29">ROUND(G73*H73,2)</f>
        <v>1683950.11</v>
      </c>
      <c r="J73" s="44">
        <v>526234.41</v>
      </c>
      <c r="K73" s="23">
        <f t="shared" ref="K73:K74" si="30">H73</f>
        <v>3.2</v>
      </c>
      <c r="L73" s="17">
        <f t="shared" ref="L73:L74" si="31">J73*K73</f>
        <v>1683950.1120000002</v>
      </c>
    </row>
    <row r="74" spans="1:13">
      <c r="B74" s="36" t="s">
        <v>22</v>
      </c>
      <c r="C74" s="81"/>
      <c r="D74" s="81"/>
      <c r="E74" s="33" t="s">
        <v>40</v>
      </c>
      <c r="F74" s="14" t="s">
        <v>49</v>
      </c>
      <c r="G74" s="44">
        <v>40315</v>
      </c>
      <c r="H74" s="44">
        <v>3.3</v>
      </c>
      <c r="I74" s="47">
        <f t="shared" si="29"/>
        <v>133039.5</v>
      </c>
      <c r="J74" s="44">
        <v>40315</v>
      </c>
      <c r="K74" s="23">
        <f t="shared" si="30"/>
        <v>3.3</v>
      </c>
      <c r="L74" s="17">
        <f t="shared" si="31"/>
        <v>133039.5</v>
      </c>
    </row>
    <row r="75" spans="1:13">
      <c r="A75" s="72"/>
      <c r="E75" s="74"/>
      <c r="F75" s="74"/>
      <c r="H75" s="74"/>
      <c r="I75" s="47"/>
      <c r="K75" s="70"/>
      <c r="L75" s="76"/>
      <c r="M75" s="73"/>
    </row>
    <row r="76" spans="1:13" ht="38.25">
      <c r="B76" s="35">
        <v>11</v>
      </c>
      <c r="C76" s="80"/>
      <c r="D76" s="80"/>
      <c r="E76" s="69" t="s">
        <v>64</v>
      </c>
      <c r="F76" s="14" t="s">
        <v>1</v>
      </c>
      <c r="G76" s="1">
        <v>318</v>
      </c>
      <c r="H76" s="44">
        <v>360</v>
      </c>
      <c r="I76" s="47">
        <f t="shared" ref="I76" si="32">ROUND(G76*H76,2)</f>
        <v>114480</v>
      </c>
      <c r="J76" s="1">
        <v>318</v>
      </c>
      <c r="K76" s="23">
        <f t="shared" ref="K76" si="33">H76</f>
        <v>360</v>
      </c>
      <c r="L76" s="17">
        <f t="shared" ref="L76" si="34">J76*K76</f>
        <v>114480</v>
      </c>
    </row>
    <row r="77" spans="1:13">
      <c r="B77" s="36"/>
      <c r="C77" s="81"/>
      <c r="D77" s="81"/>
      <c r="E77" s="34"/>
      <c r="F77" s="14"/>
      <c r="G77" s="1"/>
      <c r="H77" s="45"/>
      <c r="I77" s="47"/>
      <c r="J77" s="1"/>
      <c r="K77" s="23"/>
      <c r="L77" s="17"/>
    </row>
    <row r="78" spans="1:13" ht="51">
      <c r="B78" s="35">
        <v>12</v>
      </c>
      <c r="C78" s="80"/>
      <c r="D78" s="80"/>
      <c r="E78" s="69" t="s">
        <v>65</v>
      </c>
      <c r="F78" s="14" t="s">
        <v>50</v>
      </c>
      <c r="G78" s="1">
        <v>6</v>
      </c>
      <c r="H78" s="44">
        <v>8000</v>
      </c>
      <c r="I78" s="47">
        <f t="shared" ref="I78" si="35">ROUND(G78*H78,2)</f>
        <v>48000</v>
      </c>
      <c r="J78" s="1">
        <v>6</v>
      </c>
      <c r="K78" s="23">
        <f t="shared" ref="K78" si="36">H78</f>
        <v>8000</v>
      </c>
      <c r="L78" s="17">
        <f t="shared" ref="L78" si="37">J78*K78</f>
        <v>48000</v>
      </c>
    </row>
    <row r="79" spans="1:13">
      <c r="B79" s="36"/>
      <c r="C79" s="81"/>
      <c r="D79" s="81"/>
      <c r="E79" s="34"/>
      <c r="F79" s="14"/>
      <c r="G79" s="1"/>
      <c r="H79" s="45"/>
      <c r="I79" s="47"/>
      <c r="J79" s="1"/>
      <c r="K79" s="23"/>
      <c r="L79" s="17"/>
    </row>
    <row r="80" spans="1:13" ht="38.25">
      <c r="B80" s="35">
        <v>13</v>
      </c>
      <c r="C80" s="80"/>
      <c r="D80" s="80"/>
      <c r="E80" s="69" t="s">
        <v>66</v>
      </c>
      <c r="F80" s="14" t="s">
        <v>51</v>
      </c>
      <c r="G80" s="1">
        <v>1</v>
      </c>
      <c r="H80" s="44">
        <v>3000</v>
      </c>
      <c r="I80" s="47">
        <f t="shared" ref="I80" si="38">ROUND(G80*H80,2)</f>
        <v>3000</v>
      </c>
      <c r="J80" s="1">
        <v>1</v>
      </c>
      <c r="K80" s="23">
        <f t="shared" ref="K80" si="39">H80</f>
        <v>3000</v>
      </c>
      <c r="L80" s="17">
        <f>J80*K80</f>
        <v>3000</v>
      </c>
    </row>
    <row r="81" spans="2:12">
      <c r="B81" s="36"/>
      <c r="C81" s="81"/>
      <c r="D81" s="81"/>
      <c r="E81" s="34"/>
      <c r="F81" s="14"/>
      <c r="G81" s="1"/>
      <c r="H81" s="45"/>
      <c r="I81" s="47"/>
      <c r="J81" s="1"/>
      <c r="K81" s="23"/>
      <c r="L81" s="17"/>
    </row>
    <row r="82" spans="2:12">
      <c r="B82" s="36">
        <v>14</v>
      </c>
      <c r="C82" s="81"/>
      <c r="D82" s="81"/>
      <c r="E82" s="40" t="s">
        <v>41</v>
      </c>
      <c r="F82" s="14"/>
      <c r="G82" s="1"/>
      <c r="H82" s="45"/>
      <c r="I82" s="47"/>
      <c r="J82" s="1"/>
      <c r="K82" s="23"/>
      <c r="L82" s="17"/>
    </row>
    <row r="83" spans="2:12" ht="38.25">
      <c r="B83" s="36"/>
      <c r="C83" s="81"/>
      <c r="D83" s="81"/>
      <c r="E83" s="69" t="s">
        <v>67</v>
      </c>
      <c r="F83" s="14" t="s">
        <v>2</v>
      </c>
      <c r="G83" s="1">
        <v>1</v>
      </c>
      <c r="H83" s="45">
        <v>8000</v>
      </c>
      <c r="I83" s="47">
        <f t="shared" ref="I83" si="40">ROUND(G83*H83,2)</f>
        <v>8000</v>
      </c>
      <c r="J83" s="1">
        <v>1</v>
      </c>
      <c r="K83" s="23">
        <f t="shared" ref="K83" si="41">H83</f>
        <v>8000</v>
      </c>
      <c r="L83" s="17">
        <f t="shared" ref="L83" si="42">J83*K83</f>
        <v>8000</v>
      </c>
    </row>
    <row r="84" spans="2:12">
      <c r="B84" s="36"/>
      <c r="C84" s="81"/>
      <c r="D84" s="81"/>
      <c r="E84" s="34"/>
      <c r="F84" s="14"/>
      <c r="G84" s="1"/>
      <c r="H84" s="45"/>
      <c r="I84" s="47"/>
      <c r="J84" s="25"/>
      <c r="K84" s="23"/>
      <c r="L84" s="17"/>
    </row>
    <row r="85" spans="2:12" ht="38.25">
      <c r="B85" s="35">
        <v>15</v>
      </c>
      <c r="C85" s="80"/>
      <c r="D85" s="80"/>
      <c r="E85" s="69" t="s">
        <v>68</v>
      </c>
      <c r="F85" s="14"/>
      <c r="G85" s="1"/>
      <c r="H85" s="45"/>
      <c r="I85" s="47"/>
      <c r="J85" s="25"/>
      <c r="K85" s="23"/>
      <c r="L85" s="17"/>
    </row>
    <row r="86" spans="2:12">
      <c r="B86" s="36" t="s">
        <v>21</v>
      </c>
      <c r="C86" s="81"/>
      <c r="D86" s="81"/>
      <c r="E86" s="33" t="s">
        <v>42</v>
      </c>
      <c r="F86" s="14" t="s">
        <v>52</v>
      </c>
      <c r="G86" s="1">
        <v>230</v>
      </c>
      <c r="H86" s="45">
        <v>750</v>
      </c>
      <c r="I86" s="47">
        <f t="shared" ref="I86:I89" si="43">ROUND(G86*H86,2)</f>
        <v>172500</v>
      </c>
      <c r="J86" s="54">
        <v>230</v>
      </c>
      <c r="K86" s="52">
        <f t="shared" ref="K86:K89" si="44">H86</f>
        <v>750</v>
      </c>
      <c r="L86" s="17">
        <f t="shared" ref="L86:L89" si="45">J86*K86</f>
        <v>172500</v>
      </c>
    </row>
    <row r="87" spans="2:12">
      <c r="B87" s="36" t="s">
        <v>22</v>
      </c>
      <c r="C87" s="81"/>
      <c r="D87" s="81"/>
      <c r="E87" s="33" t="s">
        <v>43</v>
      </c>
      <c r="F87" s="14" t="s">
        <v>52</v>
      </c>
      <c r="G87" s="1">
        <v>240</v>
      </c>
      <c r="H87" s="45">
        <v>750</v>
      </c>
      <c r="I87" s="47">
        <f t="shared" si="43"/>
        <v>180000</v>
      </c>
      <c r="J87" s="54">
        <v>240</v>
      </c>
      <c r="K87" s="52">
        <f t="shared" si="44"/>
        <v>750</v>
      </c>
      <c r="L87" s="17">
        <f t="shared" si="45"/>
        <v>180000</v>
      </c>
    </row>
    <row r="88" spans="2:12">
      <c r="B88" s="36" t="s">
        <v>23</v>
      </c>
      <c r="C88" s="81"/>
      <c r="D88" s="81"/>
      <c r="E88" s="33" t="s">
        <v>36</v>
      </c>
      <c r="F88" s="14" t="s">
        <v>52</v>
      </c>
      <c r="G88" s="1">
        <v>163</v>
      </c>
      <c r="H88" s="45">
        <v>750</v>
      </c>
      <c r="I88" s="47">
        <f t="shared" si="43"/>
        <v>122250</v>
      </c>
      <c r="J88" s="54">
        <v>163</v>
      </c>
      <c r="K88" s="52">
        <f t="shared" si="44"/>
        <v>750</v>
      </c>
      <c r="L88" s="17">
        <f t="shared" si="45"/>
        <v>122250</v>
      </c>
    </row>
    <row r="89" spans="2:12">
      <c r="B89" s="36" t="s">
        <v>24</v>
      </c>
      <c r="C89" s="81"/>
      <c r="D89" s="81"/>
      <c r="E89" s="33" t="s">
        <v>37</v>
      </c>
      <c r="F89" s="14" t="s">
        <v>52</v>
      </c>
      <c r="G89" s="1">
        <v>143</v>
      </c>
      <c r="H89" s="45">
        <v>750</v>
      </c>
      <c r="I89" s="47">
        <f t="shared" si="43"/>
        <v>107250</v>
      </c>
      <c r="J89" s="54">
        <v>143</v>
      </c>
      <c r="K89" s="52">
        <f t="shared" si="44"/>
        <v>750</v>
      </c>
      <c r="L89" s="17">
        <f t="shared" si="45"/>
        <v>107250</v>
      </c>
    </row>
    <row r="90" spans="2:12">
      <c r="B90" s="36"/>
      <c r="C90" s="81"/>
      <c r="D90" s="81"/>
      <c r="E90" s="33"/>
      <c r="F90" s="14"/>
      <c r="G90" s="1"/>
      <c r="H90" s="45"/>
      <c r="I90" s="47"/>
      <c r="J90" s="51"/>
      <c r="K90" s="52"/>
      <c r="L90" s="17"/>
    </row>
    <row r="91" spans="2:12">
      <c r="B91" s="36"/>
      <c r="C91" s="81"/>
      <c r="D91" s="81"/>
      <c r="E91" s="33" t="s">
        <v>44</v>
      </c>
      <c r="F91" s="14" t="s">
        <v>53</v>
      </c>
      <c r="G91" s="1"/>
      <c r="H91" s="45"/>
      <c r="I91" s="47"/>
      <c r="J91" s="25"/>
      <c r="K91" s="23"/>
      <c r="L91" s="17"/>
    </row>
    <row r="92" spans="2:12">
      <c r="B92" s="36"/>
      <c r="C92" s="81"/>
      <c r="D92" s="81"/>
      <c r="E92" s="6"/>
      <c r="F92" s="14"/>
      <c r="G92" s="1"/>
      <c r="H92" s="45"/>
      <c r="I92" s="47"/>
      <c r="J92" s="25"/>
      <c r="K92" s="23"/>
      <c r="L92" s="17"/>
    </row>
    <row r="93" spans="2:12">
      <c r="B93" s="37"/>
      <c r="C93" s="82"/>
      <c r="D93" s="82"/>
      <c r="E93" s="20"/>
      <c r="F93" s="15"/>
      <c r="G93" s="42"/>
      <c r="H93" s="42"/>
      <c r="I93" s="47"/>
      <c r="J93" s="27"/>
      <c r="K93" s="18"/>
      <c r="L93" s="17"/>
    </row>
    <row r="94" spans="2:12">
      <c r="B94" s="38"/>
      <c r="C94" s="83"/>
      <c r="D94" s="83"/>
      <c r="E94" s="7"/>
      <c r="F94" s="8"/>
      <c r="G94" s="43"/>
      <c r="H94" s="43"/>
      <c r="I94" s="48"/>
      <c r="J94" s="29"/>
      <c r="K94" s="8"/>
      <c r="L94" s="9"/>
    </row>
    <row r="95" spans="2:12" ht="13.5" thickBot="1">
      <c r="B95" s="39"/>
      <c r="C95" s="84"/>
      <c r="D95" s="84"/>
      <c r="E95" s="10"/>
      <c r="F95" s="11"/>
      <c r="G95" s="3"/>
      <c r="H95" s="46" t="s">
        <v>7</v>
      </c>
      <c r="I95" s="49">
        <f>SUM(I6:I94)</f>
        <v>6046865.6100000003</v>
      </c>
      <c r="J95" s="53"/>
      <c r="K95" s="30" t="s">
        <v>6</v>
      </c>
      <c r="L95" s="24">
        <f>SUM(L15:L94)</f>
        <v>5919665.6119999997</v>
      </c>
    </row>
    <row r="96" spans="2:12">
      <c r="I96" s="71"/>
    </row>
  </sheetData>
  <protectedRanges>
    <protectedRange password="CCEB" sqref="F6:L7 I13:I18 F15:G18 F13:H14 F8:I12 L8:L21 F19:H21 J10:J18" name="Chew"/>
    <protectedRange password="CC3D" sqref="B16:D21" name="Adzha_4_1_3"/>
    <protectedRange password="CC3D" sqref="B8:D15" name="Adzha_11_1_2"/>
    <protectedRange password="CCEB" sqref="J8:J9" name="Chew_4"/>
    <protectedRange password="CC3D" sqref="B22:D22" name="Adzha_25_1"/>
    <protectedRange password="CCEB" sqref="L22 I22" name="Chew_1"/>
    <protectedRange password="CC3D" sqref="F22" name="Adzha_25_1_1"/>
    <protectedRange password="CCEB" sqref="L23:L27 I23:I27" name="Chew_3"/>
    <protectedRange password="CC3D" sqref="F23:F27" name="Adzha_25_1_1_2"/>
    <protectedRange password="CCEB" sqref="L29:L34 I29:J29 I30:I34" name="Chew_5"/>
    <protectedRange password="CC3D" sqref="F29:H29 F30:F34" name="Adzha_25_1_1_3"/>
    <protectedRange password="CCEB" sqref="L36:L41 I36:J36 I37:I41" name="Chew_6"/>
    <protectedRange password="CC3D" sqref="F36:H36 F37:F41" name="Adzha_25_1_1_4"/>
    <protectedRange password="CCEB" sqref="L43:L48 I43:J43 I44:I48" name="Chew_7"/>
    <protectedRange password="CC3D" sqref="F43:H43 F44:F48" name="Adzha_25_1_1_5"/>
    <protectedRange password="CCEB" sqref="L50:L51 I51:J51 I50" name="Chew_8"/>
    <protectedRange password="CC3D" sqref="B50:D51" name="Adzha_25_1_2"/>
    <protectedRange password="CC3D" sqref="F51:H51 F50" name="Adzha_25_1_1_6"/>
    <protectedRange password="CCEB" sqref="I52:J52 L52:L56 I53:I56" name="Chew_9"/>
    <protectedRange password="CC3D" sqref="B52:D52" name="Adzha_25_1_3"/>
    <protectedRange password="CC3D" sqref="F53:F56 F52:H52" name="Adzha_25_1_1_7"/>
    <protectedRange password="CCEB" sqref="I58:J58 L58:L62 I59:I62" name="Chew_10"/>
    <protectedRange password="CC3D" sqref="B58:D62" name="Adzha_25_1_4"/>
    <protectedRange password="CC3D" sqref="F59:F62 F58:H58" name="Adzha_25_1_1_8"/>
    <protectedRange password="CCEB" sqref="L64:L68 I64:J64 I65:I68" name="Chew_11"/>
    <protectedRange password="CC3D" sqref="B64:D68" name="Adzha_25_1_5"/>
    <protectedRange password="CC3D" sqref="F64:H64 F65:F68" name="Adzha_25_1_1_9"/>
    <protectedRange password="CCEB" sqref="L70:L71 I70:J71" name="Chew_12"/>
    <protectedRange password="CC3D" sqref="B70:D71" name="Adzha_25_1_6"/>
    <protectedRange password="CC3D" sqref="F71:H71" name="Adzha_25_1_1_10"/>
    <protectedRange password="CCEB" sqref="I72:J72 L72:L74 I73:I74" name="Chew_13"/>
    <protectedRange password="CC3D" sqref="B72:D74" name="Adzha_25_1_7"/>
    <protectedRange password="CC3D" sqref="F73:F74 F72:H72" name="Adzha_25_1_1_11"/>
    <protectedRange password="CCEB" sqref="L76:L77 I76:I77" name="Chew_14"/>
    <protectedRange password="CC3D" sqref="B76:D77" name="Adzha_25_1_8"/>
    <protectedRange password="CC3D" sqref="G77:H77 G76 F76:F77 J76:J77" name="Adzha_25_1_1_12"/>
    <protectedRange password="CCEB" sqref="L78:L79 I78:I79" name="Chew_15"/>
    <protectedRange password="CC3D" sqref="B78:D79" name="Adzha_25_1_9"/>
    <protectedRange password="CC3D" sqref="G79:H79 G78 F78:F79 J78:J79" name="Adzha_25_1_1_13"/>
    <protectedRange password="CCEB" sqref="L80:L81 I80:I81" name="Chew_16"/>
    <protectedRange password="CC3D" sqref="B80:D81" name="Adzha_25_1_10"/>
    <protectedRange password="CC3D" sqref="F80:F81 G80 G81:H81 J80:J81" name="Adzha_25_1_1_14"/>
    <protectedRange password="CCEB" sqref="L82:L84 I82:I84 J84" name="Chew_17"/>
    <protectedRange password="CC3D" sqref="B82:D84" name="Adzha_25_1_11"/>
    <protectedRange password="CC3D" sqref="F82:H84 J82:J83" name="Adzha_25_1_1_15"/>
    <protectedRange password="CCEB" sqref="I86:I90 J90:J91 I85:J85 L85:L91" name="Chew_18"/>
    <protectedRange password="CC3D" sqref="B85:D91" name="Adzha_25_1_12"/>
    <protectedRange password="CC3D" sqref="G91:I91 F86:F91 G86:H90 F85:H85" name="Adzha_25_1_1_16"/>
    <protectedRange password="CCEB" sqref="L92 J92" name="Chew_19"/>
    <protectedRange password="CCEB" sqref="B93:L93" name="Chew_2_1"/>
    <protectedRange password="CC3D" sqref="B92:E92" name="Adzha_25_1_13"/>
    <protectedRange password="CC3D" sqref="F92:I92" name="Adzha_25_1_1_17"/>
    <protectedRange password="CCEB" sqref="I28" name="Chew_2"/>
    <protectedRange password="CCEB" sqref="I35" name="Chew_20"/>
    <protectedRange password="CCEB" sqref="I42" name="Chew_21"/>
    <protectedRange password="CCEB" sqref="I49" name="Chew_22"/>
    <protectedRange password="CCEB" sqref="I57" name="Chew_23"/>
    <protectedRange password="CCEB" sqref="I63" name="Chew_24"/>
    <protectedRange password="CCEB" sqref="I69" name="Chew_25"/>
    <protectedRange password="CCEB" sqref="I75" name="Chew_26"/>
  </protectedRanges>
  <mergeCells count="3">
    <mergeCell ref="F70:G70"/>
    <mergeCell ref="F4:I4"/>
    <mergeCell ref="J4:L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2B9E2AAEC7B5F46B237BC1126B8E42F" ma:contentTypeVersion="4" ma:contentTypeDescription="Create a new document." ma:contentTypeScope="" ma:versionID="005ed8581358af83671f869b75dc81ff">
  <xsd:schema xmlns:xsd="http://www.w3.org/2001/XMLSchema" xmlns:xs="http://www.w3.org/2001/XMLSchema" xmlns:p="http://schemas.microsoft.com/office/2006/metadata/properties" xmlns:ns2="6630dc11-dd1f-49a3-9614-f15385c0e0de" xmlns:ns3="b52ee259-8bdd-4105-b338-b2908c1d3968" targetNamespace="http://schemas.microsoft.com/office/2006/metadata/properties" ma:root="true" ma:fieldsID="58e1f4aaac0113623ac3682c2cadf664" ns2:_="" ns3:_="">
    <xsd:import namespace="6630dc11-dd1f-49a3-9614-f15385c0e0de"/>
    <xsd:import namespace="b52ee259-8bdd-4105-b338-b2908c1d3968"/>
    <xsd:element name="properties">
      <xsd:complexType>
        <xsd:sequence>
          <xsd:element name="documentManagement">
            <xsd:complexType>
              <xsd:all>
                <xsd:element ref="ns2:_dlc_DocId" minOccurs="0"/>
                <xsd:element ref="ns2:_dlc_DocIdUrl" minOccurs="0"/>
                <xsd:element ref="ns2:_dlc_DocIdPersistId" minOccurs="0"/>
                <xsd:element ref="ns3:Am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0dc11-dd1f-49a3-9614-f15385c0e0d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2ee259-8bdd-4105-b338-b2908c1d3968" elementFormDefault="qualified">
    <xsd:import namespace="http://schemas.microsoft.com/office/2006/documentManagement/types"/>
    <xsd:import namespace="http://schemas.microsoft.com/office/infopath/2007/PartnerControls"/>
    <xsd:element name="Amount" ma:index="11" nillable="true" ma:displayName="Amount" ma:decimals="2" ma:internalName="Am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Amount xmlns="b52ee259-8bdd-4105-b338-b2908c1d3968">76066.23</Amount>
    <_dlc_DocId xmlns="6630dc11-dd1f-49a3-9614-f15385c0e0de">E4YAEXDRNR3X-1094-12</_dlc_DocId>
    <_dlc_DocIdUrl xmlns="6630dc11-dd1f-49a3-9614-f15385c0e0de">
      <Url>http://192.168.0.254/TTKumbar3/_layouts/DocIdRedir.aspx?ID=E4YAEXDRNR3X-1094-12</Url>
      <Description>E4YAEXDRNR3X-1094-12</Description>
    </_dlc_DocIdUrl>
  </documentManagement>
</p:properties>
</file>

<file path=customXml/itemProps1.xml><?xml version="1.0" encoding="utf-8"?>
<ds:datastoreItem xmlns:ds="http://schemas.openxmlformats.org/officeDocument/2006/customXml" ds:itemID="{4E96A577-8DFF-4470-A2DF-5CC9EDAB9FB0}">
  <ds:schemaRefs>
    <ds:schemaRef ds:uri="http://schemas.microsoft.com/sharepoint/events"/>
  </ds:schemaRefs>
</ds:datastoreItem>
</file>

<file path=customXml/itemProps2.xml><?xml version="1.0" encoding="utf-8"?>
<ds:datastoreItem xmlns:ds="http://schemas.openxmlformats.org/officeDocument/2006/customXml" ds:itemID="{EF2FD3FD-0B0F-40C9-8762-0DC7293D1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0dc11-dd1f-49a3-9614-f15385c0e0de"/>
    <ds:schemaRef ds:uri="b52ee259-8bdd-4105-b338-b2908c1d3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DA9590-D865-468D-AB84-551A5B571C1D}">
  <ds:schemaRefs>
    <ds:schemaRef ds:uri="http://schemas.microsoft.com/sharepoint/v3/contenttype/forms"/>
  </ds:schemaRefs>
</ds:datastoreItem>
</file>

<file path=customXml/itemProps4.xml><?xml version="1.0" encoding="utf-8"?>
<ds:datastoreItem xmlns:ds="http://schemas.openxmlformats.org/officeDocument/2006/customXml" ds:itemID="{2F54E949-7F49-4D3E-BEBD-64AF97F69F23}">
  <ds:schemaRefs>
    <ds:schemaRef ds:uri="http://schemas.microsoft.com/office/2006/metadata/longProperties"/>
  </ds:schemaRefs>
</ds:datastoreItem>
</file>

<file path=customXml/itemProps5.xml><?xml version="1.0" encoding="utf-8"?>
<ds:datastoreItem xmlns:ds="http://schemas.openxmlformats.org/officeDocument/2006/customXml" ds:itemID="{00830FC8-1F95-4040-B9AB-53742AD5CC8A}">
  <ds:schemaRefs>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b52ee259-8bdd-4105-b338-b2908c1d3968"/>
    <ds:schemaRef ds:uri="6630dc11-dd1f-49a3-9614-f15385c0e0d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Lay Ming</dc:creator>
  <cp:lastModifiedBy>Tan Lay Ming</cp:lastModifiedBy>
  <cp:lastPrinted>2013-08-26T03:43:44Z</cp:lastPrinted>
  <dcterms:created xsi:type="dcterms:W3CDTF">2013-03-19T09:35:19Z</dcterms:created>
  <dcterms:modified xsi:type="dcterms:W3CDTF">2013-10-18T09:28:47Z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5930f185-0bf6-40d1-a6bd-7852b2c061f0</vt:lpwstr>
  </property>
  <property fmtid="{D5CDD505-2E9C-101B-9397-08002B2CF9AE}" pid="3" name="ContentTypeId">
    <vt:lpwstr>0x01010072B9E2AAEC7B5F46B237BC1126B8E42F</vt:lpwstr>
  </property>
</Properties>
</file>